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01\共享文件夹\计算程序\"/>
    </mc:Choice>
  </mc:AlternateContent>
  <xr:revisionPtr revIDLastSave="0" documentId="13_ncr:1_{86D36A15-9289-4A86-B8F6-A221A42FB7FA}" xr6:coauthVersionLast="46" xr6:coauthVersionMax="46" xr10:uidLastSave="{00000000-0000-0000-0000-000000000000}"/>
  <bookViews>
    <workbookView xWindow="-108" yWindow="-108" windowWidth="23256" windowHeight="12576" activeTab="1" xr2:uid="{A98410BE-AA14-45DA-89E4-05387BF20D3B}"/>
  </bookViews>
  <sheets>
    <sheet name="0-300单标" sheetId="1" r:id="rId1"/>
    <sheet name="0-300双标" sheetId="3" r:id="rId2"/>
    <sheet name="300-1200单标" sheetId="2" r:id="rId3"/>
    <sheet name="300-1200双标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3" l="1"/>
  <c r="D10" i="3"/>
  <c r="D17" i="4"/>
  <c r="D16" i="4"/>
  <c r="D15" i="4"/>
  <c r="D14" i="4"/>
  <c r="D13" i="4"/>
  <c r="D12" i="4"/>
  <c r="D11" i="4"/>
  <c r="D10" i="4"/>
  <c r="D9" i="4"/>
  <c r="D8" i="4"/>
  <c r="D7" i="4"/>
  <c r="D6" i="4"/>
  <c r="D9" i="3"/>
  <c r="D11" i="3"/>
  <c r="D12" i="3"/>
  <c r="D13" i="3"/>
  <c r="D14" i="3"/>
  <c r="D15" i="3"/>
  <c r="D16" i="3"/>
  <c r="D17" i="3"/>
  <c r="D18" i="3"/>
  <c r="D19" i="3"/>
  <c r="D20" i="3"/>
  <c r="D21" i="3"/>
  <c r="D8" i="3"/>
  <c r="C25" i="3" l="1"/>
  <c r="C26" i="3"/>
  <c r="C21" i="4"/>
  <c r="C20" i="4"/>
  <c r="C19" i="4"/>
  <c r="C24" i="3"/>
  <c r="D13" i="2"/>
  <c r="D12" i="2"/>
  <c r="D11" i="2"/>
  <c r="D10" i="2"/>
  <c r="D9" i="2"/>
  <c r="D8" i="2"/>
  <c r="D13" i="1"/>
  <c r="D12" i="1"/>
  <c r="D11" i="1"/>
  <c r="D10" i="1"/>
  <c r="D9" i="1"/>
  <c r="D8" i="1"/>
  <c r="D7" i="1"/>
  <c r="C52" i="4" l="1"/>
  <c r="C56" i="4"/>
  <c r="C60" i="4"/>
  <c r="C64" i="4"/>
  <c r="C68" i="4"/>
  <c r="C72" i="4"/>
  <c r="C76" i="4"/>
  <c r="C80" i="4"/>
  <c r="C84" i="4"/>
  <c r="C88" i="4"/>
  <c r="C92" i="4"/>
  <c r="C96" i="4"/>
  <c r="C100" i="4"/>
  <c r="C104" i="4"/>
  <c r="C108" i="4"/>
  <c r="C112" i="4"/>
  <c r="C116" i="4"/>
  <c r="C120" i="4"/>
  <c r="C124" i="4"/>
  <c r="C128" i="4"/>
  <c r="C132" i="4"/>
  <c r="C136" i="4"/>
  <c r="C140" i="4"/>
  <c r="C144" i="4"/>
  <c r="C148" i="4"/>
  <c r="C152" i="4"/>
  <c r="C156" i="4"/>
  <c r="C160" i="4"/>
  <c r="C164" i="4"/>
  <c r="C168" i="4"/>
  <c r="C172" i="4"/>
  <c r="C176" i="4"/>
  <c r="C180" i="4"/>
  <c r="C184" i="4"/>
  <c r="C188" i="4"/>
  <c r="C192" i="4"/>
  <c r="C196" i="4"/>
  <c r="C200" i="4"/>
  <c r="C204" i="4"/>
  <c r="C208" i="4"/>
  <c r="C212" i="4"/>
  <c r="C216" i="4"/>
  <c r="C220" i="4"/>
  <c r="C224" i="4"/>
  <c r="C228" i="4"/>
  <c r="C232" i="4"/>
  <c r="C236" i="4"/>
  <c r="C240" i="4"/>
  <c r="C244" i="4"/>
  <c r="C248" i="4"/>
  <c r="C252" i="4"/>
  <c r="C256" i="4"/>
  <c r="C260" i="4"/>
  <c r="C264" i="4"/>
  <c r="C268" i="4"/>
  <c r="C272" i="4"/>
  <c r="C276" i="4"/>
  <c r="C280" i="4"/>
  <c r="C284" i="4"/>
  <c r="C288" i="4"/>
  <c r="C292" i="4"/>
  <c r="C296" i="4"/>
  <c r="C300" i="4"/>
  <c r="C304" i="4"/>
  <c r="C308" i="4"/>
  <c r="C312" i="4"/>
  <c r="C316" i="4"/>
  <c r="C320" i="4"/>
  <c r="C53" i="4"/>
  <c r="C57" i="4"/>
  <c r="C61" i="4"/>
  <c r="C65" i="4"/>
  <c r="C69" i="4"/>
  <c r="C73" i="4"/>
  <c r="C77" i="4"/>
  <c r="C81" i="4"/>
  <c r="C85" i="4"/>
  <c r="C89" i="4"/>
  <c r="C93" i="4"/>
  <c r="C97" i="4"/>
  <c r="C101" i="4"/>
  <c r="C105" i="4"/>
  <c r="C109" i="4"/>
  <c r="C113" i="4"/>
  <c r="C117" i="4"/>
  <c r="C121" i="4"/>
  <c r="C125" i="4"/>
  <c r="C129" i="4"/>
  <c r="C133" i="4"/>
  <c r="C137" i="4"/>
  <c r="C141" i="4"/>
  <c r="C145" i="4"/>
  <c r="C149" i="4"/>
  <c r="C153" i="4"/>
  <c r="C157" i="4"/>
  <c r="C161" i="4"/>
  <c r="C165" i="4"/>
  <c r="C169" i="4"/>
  <c r="C173" i="4"/>
  <c r="C177" i="4"/>
  <c r="C181" i="4"/>
  <c r="C185" i="4"/>
  <c r="C189" i="4"/>
  <c r="C193" i="4"/>
  <c r="C197" i="4"/>
  <c r="C201" i="4"/>
  <c r="C205" i="4"/>
  <c r="C209" i="4"/>
  <c r="C213" i="4"/>
  <c r="C217" i="4"/>
  <c r="C221" i="4"/>
  <c r="C225" i="4"/>
  <c r="C229" i="4"/>
  <c r="C233" i="4"/>
  <c r="C237" i="4"/>
  <c r="C241" i="4"/>
  <c r="C245" i="4"/>
  <c r="C249" i="4"/>
  <c r="C253" i="4"/>
  <c r="C257" i="4"/>
  <c r="C261" i="4"/>
  <c r="C265" i="4"/>
  <c r="C269" i="4"/>
  <c r="C273" i="4"/>
  <c r="C277" i="4"/>
  <c r="C281" i="4"/>
  <c r="C285" i="4"/>
  <c r="C289" i="4"/>
  <c r="C293" i="4"/>
  <c r="C297" i="4"/>
  <c r="C301" i="4"/>
  <c r="C305" i="4"/>
  <c r="C309" i="4"/>
  <c r="C313" i="4"/>
  <c r="C317" i="4"/>
  <c r="C321" i="4"/>
  <c r="C54" i="4"/>
  <c r="C58" i="4"/>
  <c r="C62" i="4"/>
  <c r="C66" i="4"/>
  <c r="C70" i="4"/>
  <c r="C74" i="4"/>
  <c r="C78" i="4"/>
  <c r="C82" i="4"/>
  <c r="C86" i="4"/>
  <c r="C90" i="4"/>
  <c r="C94" i="4"/>
  <c r="C98" i="4"/>
  <c r="C102" i="4"/>
  <c r="C106" i="4"/>
  <c r="C110" i="4"/>
  <c r="C114" i="4"/>
  <c r="C118" i="4"/>
  <c r="C122" i="4"/>
  <c r="C126" i="4"/>
  <c r="C130" i="4"/>
  <c r="C134" i="4"/>
  <c r="C138" i="4"/>
  <c r="C142" i="4"/>
  <c r="C146" i="4"/>
  <c r="C150" i="4"/>
  <c r="C154" i="4"/>
  <c r="C158" i="4"/>
  <c r="C162" i="4"/>
  <c r="C166" i="4"/>
  <c r="C170" i="4"/>
  <c r="C174" i="4"/>
  <c r="C178" i="4"/>
  <c r="C182" i="4"/>
  <c r="C186" i="4"/>
  <c r="C190" i="4"/>
  <c r="C194" i="4"/>
  <c r="C198" i="4"/>
  <c r="C202" i="4"/>
  <c r="C206" i="4"/>
  <c r="C210" i="4"/>
  <c r="C214" i="4"/>
  <c r="C218" i="4"/>
  <c r="C222" i="4"/>
  <c r="C226" i="4"/>
  <c r="C230" i="4"/>
  <c r="C234" i="4"/>
  <c r="C238" i="4"/>
  <c r="C242" i="4"/>
  <c r="C246" i="4"/>
  <c r="C250" i="4"/>
  <c r="C254" i="4"/>
  <c r="C258" i="4"/>
  <c r="C262" i="4"/>
  <c r="C266" i="4"/>
  <c r="C270" i="4"/>
  <c r="C274" i="4"/>
  <c r="C278" i="4"/>
  <c r="C282" i="4"/>
  <c r="C286" i="4"/>
  <c r="C290" i="4"/>
  <c r="C294" i="4"/>
  <c r="C298" i="4"/>
  <c r="C302" i="4"/>
  <c r="C306" i="4"/>
  <c r="C310" i="4"/>
  <c r="C314" i="4"/>
  <c r="C318" i="4"/>
  <c r="C322" i="4"/>
  <c r="C55" i="4"/>
  <c r="C71" i="4"/>
  <c r="C87" i="4"/>
  <c r="C103" i="4"/>
  <c r="C119" i="4"/>
  <c r="C135" i="4"/>
  <c r="C151" i="4"/>
  <c r="C167" i="4"/>
  <c r="C183" i="4"/>
  <c r="C199" i="4"/>
  <c r="C215" i="4"/>
  <c r="C231" i="4"/>
  <c r="C247" i="4"/>
  <c r="C263" i="4"/>
  <c r="C279" i="4"/>
  <c r="C295" i="4"/>
  <c r="C311" i="4"/>
  <c r="C59" i="4"/>
  <c r="C75" i="4"/>
  <c r="C91" i="4"/>
  <c r="C107" i="4"/>
  <c r="C123" i="4"/>
  <c r="C139" i="4"/>
  <c r="C155" i="4"/>
  <c r="C171" i="4"/>
  <c r="C187" i="4"/>
  <c r="C203" i="4"/>
  <c r="C219" i="4"/>
  <c r="C235" i="4"/>
  <c r="C251" i="4"/>
  <c r="C267" i="4"/>
  <c r="C283" i="4"/>
  <c r="C299" i="4"/>
  <c r="C315" i="4"/>
  <c r="C63" i="4"/>
  <c r="C79" i="4"/>
  <c r="C95" i="4"/>
  <c r="C111" i="4"/>
  <c r="C127" i="4"/>
  <c r="C143" i="4"/>
  <c r="C159" i="4"/>
  <c r="C175" i="4"/>
  <c r="C191" i="4"/>
  <c r="C207" i="4"/>
  <c r="C223" i="4"/>
  <c r="C239" i="4"/>
  <c r="C255" i="4"/>
  <c r="C271" i="4"/>
  <c r="C287" i="4"/>
  <c r="C303" i="4"/>
  <c r="C319" i="4"/>
  <c r="C67" i="4"/>
  <c r="C131" i="4"/>
  <c r="C195" i="4"/>
  <c r="C259" i="4"/>
  <c r="C323" i="4"/>
  <c r="C83" i="4"/>
  <c r="C147" i="4"/>
  <c r="C211" i="4"/>
  <c r="C275" i="4"/>
  <c r="C99" i="4"/>
  <c r="C163" i="4"/>
  <c r="C227" i="4"/>
  <c r="C291" i="4"/>
  <c r="C115" i="4"/>
  <c r="C179" i="4"/>
  <c r="C243" i="4"/>
  <c r="C307" i="4"/>
  <c r="C27" i="4"/>
  <c r="C31" i="4"/>
  <c r="C28" i="4"/>
  <c r="C29" i="4"/>
  <c r="C30" i="4"/>
  <c r="F30" i="4" s="1"/>
  <c r="G30" i="4" s="1"/>
  <c r="C33" i="3"/>
  <c r="F33" i="3" s="1"/>
  <c r="G33" i="3" s="1"/>
  <c r="C60" i="3"/>
  <c r="C64" i="3"/>
  <c r="C68" i="3"/>
  <c r="C72" i="3"/>
  <c r="C76" i="3"/>
  <c r="C80" i="3"/>
  <c r="C84" i="3"/>
  <c r="C88" i="3"/>
  <c r="C92" i="3"/>
  <c r="C96" i="3"/>
  <c r="C100" i="3"/>
  <c r="C104" i="3"/>
  <c r="C108" i="3"/>
  <c r="C112" i="3"/>
  <c r="C116" i="3"/>
  <c r="C120" i="3"/>
  <c r="C124" i="3"/>
  <c r="C128" i="3"/>
  <c r="C132" i="3"/>
  <c r="C136" i="3"/>
  <c r="C140" i="3"/>
  <c r="C144" i="3"/>
  <c r="C148" i="3"/>
  <c r="C61" i="3"/>
  <c r="C65" i="3"/>
  <c r="C69" i="3"/>
  <c r="C73" i="3"/>
  <c r="C77" i="3"/>
  <c r="C81" i="3"/>
  <c r="C85" i="3"/>
  <c r="C89" i="3"/>
  <c r="C93" i="3"/>
  <c r="C97" i="3"/>
  <c r="C101" i="3"/>
  <c r="C105" i="3"/>
  <c r="C109" i="3"/>
  <c r="C113" i="3"/>
  <c r="C117" i="3"/>
  <c r="C121" i="3"/>
  <c r="C125" i="3"/>
  <c r="C129" i="3"/>
  <c r="C62" i="3"/>
  <c r="C66" i="3"/>
  <c r="C70" i="3"/>
  <c r="C74" i="3"/>
  <c r="C78" i="3"/>
  <c r="C82" i="3"/>
  <c r="C86" i="3"/>
  <c r="C90" i="3"/>
  <c r="C94" i="3"/>
  <c r="C98" i="3"/>
  <c r="C102" i="3"/>
  <c r="C106" i="3"/>
  <c r="C110" i="3"/>
  <c r="C114" i="3"/>
  <c r="C118" i="3"/>
  <c r="C122" i="3"/>
  <c r="C126" i="3"/>
  <c r="C130" i="3"/>
  <c r="C134" i="3"/>
  <c r="C138" i="3"/>
  <c r="C142" i="3"/>
  <c r="C146" i="3"/>
  <c r="C150" i="3"/>
  <c r="C154" i="3"/>
  <c r="C158" i="3"/>
  <c r="C162" i="3"/>
  <c r="C166" i="3"/>
  <c r="C170" i="3"/>
  <c r="C71" i="3"/>
  <c r="C87" i="3"/>
  <c r="C103" i="3"/>
  <c r="C119" i="3"/>
  <c r="C133" i="3"/>
  <c r="C141" i="3"/>
  <c r="C149" i="3"/>
  <c r="C155" i="3"/>
  <c r="C160" i="3"/>
  <c r="C165" i="3"/>
  <c r="C171" i="3"/>
  <c r="C59" i="3"/>
  <c r="C75" i="3"/>
  <c r="C91" i="3"/>
  <c r="C107" i="3"/>
  <c r="C123" i="3"/>
  <c r="C135" i="3"/>
  <c r="C143" i="3"/>
  <c r="C151" i="3"/>
  <c r="C156" i="3"/>
  <c r="C161" i="3"/>
  <c r="C167" i="3"/>
  <c r="C172" i="3"/>
  <c r="C176" i="3"/>
  <c r="C180" i="3"/>
  <c r="C184" i="3"/>
  <c r="C188" i="3"/>
  <c r="C192" i="3"/>
  <c r="C196" i="3"/>
  <c r="C200" i="3"/>
  <c r="C204" i="3"/>
  <c r="C208" i="3"/>
  <c r="C212" i="3"/>
  <c r="C216" i="3"/>
  <c r="C55" i="3"/>
  <c r="C53" i="3"/>
  <c r="C63" i="3"/>
  <c r="C79" i="3"/>
  <c r="C95" i="3"/>
  <c r="C111" i="3"/>
  <c r="C127" i="3"/>
  <c r="C137" i="3"/>
  <c r="C145" i="3"/>
  <c r="C152" i="3"/>
  <c r="C157" i="3"/>
  <c r="C163" i="3"/>
  <c r="C168" i="3"/>
  <c r="C173" i="3"/>
  <c r="C177" i="3"/>
  <c r="C181" i="3"/>
  <c r="C185" i="3"/>
  <c r="C189" i="3"/>
  <c r="C193" i="3"/>
  <c r="C197" i="3"/>
  <c r="C201" i="3"/>
  <c r="C205" i="3"/>
  <c r="C209" i="3"/>
  <c r="C213" i="3"/>
  <c r="C217" i="3"/>
  <c r="C56" i="3"/>
  <c r="C83" i="3"/>
  <c r="C139" i="3"/>
  <c r="C164" i="3"/>
  <c r="C178" i="3"/>
  <c r="C186" i="3"/>
  <c r="C194" i="3"/>
  <c r="C202" i="3"/>
  <c r="C210" i="3"/>
  <c r="C218" i="3"/>
  <c r="C99" i="3"/>
  <c r="C147" i="3"/>
  <c r="C169" i="3"/>
  <c r="C179" i="3"/>
  <c r="C187" i="3"/>
  <c r="C195" i="3"/>
  <c r="C203" i="3"/>
  <c r="C211" i="3"/>
  <c r="C54" i="3"/>
  <c r="C115" i="3"/>
  <c r="C153" i="3"/>
  <c r="C174" i="3"/>
  <c r="C182" i="3"/>
  <c r="C190" i="3"/>
  <c r="C198" i="3"/>
  <c r="C206" i="3"/>
  <c r="C214" i="3"/>
  <c r="C57" i="3"/>
  <c r="C131" i="3"/>
  <c r="C191" i="3"/>
  <c r="C58" i="3"/>
  <c r="C159" i="3"/>
  <c r="C199" i="3"/>
  <c r="C207" i="3"/>
  <c r="C67" i="3"/>
  <c r="C215" i="3"/>
  <c r="C175" i="3"/>
  <c r="C183" i="3"/>
  <c r="C48" i="3"/>
  <c r="C52" i="3"/>
  <c r="C44" i="3"/>
  <c r="C49" i="3"/>
  <c r="C41" i="3"/>
  <c r="C45" i="3"/>
  <c r="C50" i="3"/>
  <c r="C42" i="3"/>
  <c r="C46" i="3"/>
  <c r="C51" i="3"/>
  <c r="C43" i="3"/>
  <c r="C47" i="3"/>
  <c r="C32" i="3"/>
  <c r="F32" i="3" s="1"/>
  <c r="G32" i="3" s="1"/>
  <c r="C34" i="3"/>
  <c r="F34" i="3" s="1"/>
  <c r="G34" i="3" s="1"/>
  <c r="C36" i="4"/>
  <c r="C40" i="4"/>
  <c r="C44" i="4"/>
  <c r="C48" i="4"/>
  <c r="F29" i="4"/>
  <c r="G29" i="4" s="1"/>
  <c r="C42" i="4"/>
  <c r="C50" i="4"/>
  <c r="F31" i="4"/>
  <c r="G31" i="4" s="1"/>
  <c r="C43" i="4"/>
  <c r="C26" i="4"/>
  <c r="F26" i="4" s="1"/>
  <c r="G26" i="4" s="1"/>
  <c r="C37" i="4"/>
  <c r="C41" i="4"/>
  <c r="C45" i="4"/>
  <c r="C49" i="4"/>
  <c r="C35" i="4"/>
  <c r="C38" i="4"/>
  <c r="C46" i="4"/>
  <c r="F27" i="4"/>
  <c r="G27" i="4" s="1"/>
  <c r="C39" i="4"/>
  <c r="C47" i="4"/>
  <c r="C51" i="4"/>
  <c r="F28" i="4"/>
  <c r="G28" i="4" s="1"/>
  <c r="C35" i="3"/>
  <c r="F35" i="3" s="1"/>
  <c r="G35" i="3" s="1"/>
  <c r="C40" i="3"/>
  <c r="C36" i="3"/>
  <c r="F36" i="3" s="1"/>
  <c r="G36" i="3" s="1"/>
  <c r="C31" i="3"/>
  <c r="F31" i="3" s="1"/>
  <c r="G31" i="3" s="1"/>
  <c r="C15" i="2"/>
  <c r="C17" i="2"/>
  <c r="C16" i="2"/>
  <c r="C15" i="1"/>
  <c r="C17" i="1"/>
  <c r="C16" i="1"/>
  <c r="C55" i="1" l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53" i="1"/>
  <c r="C61" i="1"/>
  <c r="C69" i="1"/>
  <c r="C77" i="1"/>
  <c r="C85" i="1"/>
  <c r="C93" i="1"/>
  <c r="C101" i="1"/>
  <c r="C109" i="1"/>
  <c r="C117" i="1"/>
  <c r="C125" i="1"/>
  <c r="C133" i="1"/>
  <c r="C141" i="1"/>
  <c r="C149" i="1"/>
  <c r="C157" i="1"/>
  <c r="C165" i="1"/>
  <c r="C54" i="1"/>
  <c r="C62" i="1"/>
  <c r="C70" i="1"/>
  <c r="C78" i="1"/>
  <c r="C86" i="1"/>
  <c r="C94" i="1"/>
  <c r="C102" i="1"/>
  <c r="C110" i="1"/>
  <c r="C118" i="1"/>
  <c r="C126" i="1"/>
  <c r="C134" i="1"/>
  <c r="C142" i="1"/>
  <c r="C150" i="1"/>
  <c r="C158" i="1"/>
  <c r="C166" i="1"/>
  <c r="C174" i="1"/>
  <c r="C182" i="1"/>
  <c r="C190" i="1"/>
  <c r="C198" i="1"/>
  <c r="C206" i="1"/>
  <c r="C214" i="1"/>
  <c r="C222" i="1"/>
  <c r="C230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336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560" i="1"/>
  <c r="C564" i="1"/>
  <c r="C568" i="1"/>
  <c r="C572" i="1"/>
  <c r="C576" i="1"/>
  <c r="C580" i="1"/>
  <c r="C584" i="1"/>
  <c r="C588" i="1"/>
  <c r="C592" i="1"/>
  <c r="C596" i="1"/>
  <c r="C600" i="1"/>
  <c r="C604" i="1"/>
  <c r="C608" i="1"/>
  <c r="C50" i="1"/>
  <c r="C35" i="1"/>
  <c r="C39" i="1"/>
  <c r="C43" i="1"/>
  <c r="C47" i="1"/>
  <c r="C57" i="1"/>
  <c r="C65" i="1"/>
  <c r="C73" i="1"/>
  <c r="C81" i="1"/>
  <c r="C89" i="1"/>
  <c r="C97" i="1"/>
  <c r="C105" i="1"/>
  <c r="C113" i="1"/>
  <c r="C121" i="1"/>
  <c r="C129" i="1"/>
  <c r="C137" i="1"/>
  <c r="C145" i="1"/>
  <c r="C153" i="1"/>
  <c r="C161" i="1"/>
  <c r="C169" i="1"/>
  <c r="C177" i="1"/>
  <c r="C185" i="1"/>
  <c r="C193" i="1"/>
  <c r="C201" i="1"/>
  <c r="C209" i="1"/>
  <c r="C217" i="1"/>
  <c r="C225" i="1"/>
  <c r="C82" i="1"/>
  <c r="C114" i="1"/>
  <c r="C146" i="1"/>
  <c r="C173" i="1"/>
  <c r="C189" i="1"/>
  <c r="C205" i="1"/>
  <c r="C221" i="1"/>
  <c r="C234" i="1"/>
  <c r="C239" i="1"/>
  <c r="C245" i="1"/>
  <c r="C250" i="1"/>
  <c r="C255" i="1"/>
  <c r="C261" i="1"/>
  <c r="C266" i="1"/>
  <c r="C271" i="1"/>
  <c r="C277" i="1"/>
  <c r="C282" i="1"/>
  <c r="C287" i="1"/>
  <c r="C293" i="1"/>
  <c r="C298" i="1"/>
  <c r="C303" i="1"/>
  <c r="C309" i="1"/>
  <c r="C314" i="1"/>
  <c r="C319" i="1"/>
  <c r="C325" i="1"/>
  <c r="C330" i="1"/>
  <c r="C335" i="1"/>
  <c r="C341" i="1"/>
  <c r="C346" i="1"/>
  <c r="C351" i="1"/>
  <c r="C357" i="1"/>
  <c r="C362" i="1"/>
  <c r="C367" i="1"/>
  <c r="C373" i="1"/>
  <c r="C378" i="1"/>
  <c r="C383" i="1"/>
  <c r="C389" i="1"/>
  <c r="C394" i="1"/>
  <c r="C399" i="1"/>
  <c r="C405" i="1"/>
  <c r="C410" i="1"/>
  <c r="C415" i="1"/>
  <c r="C421" i="1"/>
  <c r="C426" i="1"/>
  <c r="C431" i="1"/>
  <c r="C437" i="1"/>
  <c r="C442" i="1"/>
  <c r="C447" i="1"/>
  <c r="C453" i="1"/>
  <c r="C458" i="1"/>
  <c r="C463" i="1"/>
  <c r="C469" i="1"/>
  <c r="C474" i="1"/>
  <c r="C479" i="1"/>
  <c r="C485" i="1"/>
  <c r="C490" i="1"/>
  <c r="C495" i="1"/>
  <c r="C501" i="1"/>
  <c r="C506" i="1"/>
  <c r="C511" i="1"/>
  <c r="C517" i="1"/>
  <c r="C522" i="1"/>
  <c r="C527" i="1"/>
  <c r="C533" i="1"/>
  <c r="C538" i="1"/>
  <c r="C543" i="1"/>
  <c r="C549" i="1"/>
  <c r="C554" i="1"/>
  <c r="C559" i="1"/>
  <c r="C565" i="1"/>
  <c r="C570" i="1"/>
  <c r="C575" i="1"/>
  <c r="C581" i="1"/>
  <c r="C586" i="1"/>
  <c r="C591" i="1"/>
  <c r="C597" i="1"/>
  <c r="C602" i="1"/>
  <c r="C607" i="1"/>
  <c r="C32" i="1"/>
  <c r="C37" i="1"/>
  <c r="C42" i="1"/>
  <c r="C48" i="1"/>
  <c r="C58" i="1"/>
  <c r="C90" i="1"/>
  <c r="C122" i="1"/>
  <c r="C154" i="1"/>
  <c r="C178" i="1"/>
  <c r="C194" i="1"/>
  <c r="C210" i="1"/>
  <c r="C226" i="1"/>
  <c r="C235" i="1"/>
  <c r="C241" i="1"/>
  <c r="C246" i="1"/>
  <c r="C251" i="1"/>
  <c r="C257" i="1"/>
  <c r="C262" i="1"/>
  <c r="C267" i="1"/>
  <c r="C273" i="1"/>
  <c r="C278" i="1"/>
  <c r="C283" i="1"/>
  <c r="C289" i="1"/>
  <c r="C294" i="1"/>
  <c r="C299" i="1"/>
  <c r="C305" i="1"/>
  <c r="C310" i="1"/>
  <c r="C315" i="1"/>
  <c r="C321" i="1"/>
  <c r="C326" i="1"/>
  <c r="C331" i="1"/>
  <c r="C337" i="1"/>
  <c r="C342" i="1"/>
  <c r="C347" i="1"/>
  <c r="C353" i="1"/>
  <c r="C358" i="1"/>
  <c r="C363" i="1"/>
  <c r="C369" i="1"/>
  <c r="C374" i="1"/>
  <c r="C379" i="1"/>
  <c r="C385" i="1"/>
  <c r="C390" i="1"/>
  <c r="C395" i="1"/>
  <c r="C401" i="1"/>
  <c r="C406" i="1"/>
  <c r="C411" i="1"/>
  <c r="C417" i="1"/>
  <c r="C422" i="1"/>
  <c r="C427" i="1"/>
  <c r="C433" i="1"/>
  <c r="C438" i="1"/>
  <c r="C443" i="1"/>
  <c r="C449" i="1"/>
  <c r="C454" i="1"/>
  <c r="C459" i="1"/>
  <c r="C465" i="1"/>
  <c r="C470" i="1"/>
  <c r="C475" i="1"/>
  <c r="C481" i="1"/>
  <c r="C486" i="1"/>
  <c r="C491" i="1"/>
  <c r="C497" i="1"/>
  <c r="C502" i="1"/>
  <c r="C507" i="1"/>
  <c r="C513" i="1"/>
  <c r="C518" i="1"/>
  <c r="C523" i="1"/>
  <c r="C529" i="1"/>
  <c r="C534" i="1"/>
  <c r="C539" i="1"/>
  <c r="C545" i="1"/>
  <c r="C550" i="1"/>
  <c r="C555" i="1"/>
  <c r="C561" i="1"/>
  <c r="C566" i="1"/>
  <c r="C571" i="1"/>
  <c r="C577" i="1"/>
  <c r="C582" i="1"/>
  <c r="C587" i="1"/>
  <c r="C593" i="1"/>
  <c r="C598" i="1"/>
  <c r="C603" i="1"/>
  <c r="C609" i="1"/>
  <c r="C33" i="1"/>
  <c r="C38" i="1"/>
  <c r="C44" i="1"/>
  <c r="C98" i="1"/>
  <c r="C162" i="1"/>
  <c r="C197" i="1"/>
  <c r="C229" i="1"/>
  <c r="C242" i="1"/>
  <c r="C253" i="1"/>
  <c r="C263" i="1"/>
  <c r="C274" i="1"/>
  <c r="C285" i="1"/>
  <c r="C295" i="1"/>
  <c r="C306" i="1"/>
  <c r="C317" i="1"/>
  <c r="C327" i="1"/>
  <c r="C338" i="1"/>
  <c r="C349" i="1"/>
  <c r="C359" i="1"/>
  <c r="C370" i="1"/>
  <c r="C381" i="1"/>
  <c r="C391" i="1"/>
  <c r="C402" i="1"/>
  <c r="C413" i="1"/>
  <c r="C423" i="1"/>
  <c r="C434" i="1"/>
  <c r="C445" i="1"/>
  <c r="C455" i="1"/>
  <c r="C466" i="1"/>
  <c r="C477" i="1"/>
  <c r="C487" i="1"/>
  <c r="C498" i="1"/>
  <c r="C509" i="1"/>
  <c r="C519" i="1"/>
  <c r="C530" i="1"/>
  <c r="C541" i="1"/>
  <c r="C551" i="1"/>
  <c r="C562" i="1"/>
  <c r="C573" i="1"/>
  <c r="C583" i="1"/>
  <c r="C594" i="1"/>
  <c r="C605" i="1"/>
  <c r="C34" i="1"/>
  <c r="C45" i="1"/>
  <c r="C106" i="1"/>
  <c r="C170" i="1"/>
  <c r="C202" i="1"/>
  <c r="C563" i="1"/>
  <c r="C66" i="1"/>
  <c r="C130" i="1"/>
  <c r="C181" i="1"/>
  <c r="C213" i="1"/>
  <c r="C237" i="1"/>
  <c r="C247" i="1"/>
  <c r="C258" i="1"/>
  <c r="C269" i="1"/>
  <c r="C279" i="1"/>
  <c r="C290" i="1"/>
  <c r="C301" i="1"/>
  <c r="C311" i="1"/>
  <c r="C322" i="1"/>
  <c r="C333" i="1"/>
  <c r="C343" i="1"/>
  <c r="C354" i="1"/>
  <c r="C365" i="1"/>
  <c r="C375" i="1"/>
  <c r="C386" i="1"/>
  <c r="C397" i="1"/>
  <c r="C407" i="1"/>
  <c r="C418" i="1"/>
  <c r="C429" i="1"/>
  <c r="C439" i="1"/>
  <c r="C450" i="1"/>
  <c r="C461" i="1"/>
  <c r="C471" i="1"/>
  <c r="C482" i="1"/>
  <c r="C493" i="1"/>
  <c r="C503" i="1"/>
  <c r="C514" i="1"/>
  <c r="C525" i="1"/>
  <c r="C535" i="1"/>
  <c r="C546" i="1"/>
  <c r="C557" i="1"/>
  <c r="C567" i="1"/>
  <c r="C578" i="1"/>
  <c r="C589" i="1"/>
  <c r="C599" i="1"/>
  <c r="C610" i="1"/>
  <c r="C40" i="1"/>
  <c r="C49" i="1"/>
  <c r="C74" i="1"/>
  <c r="C138" i="1"/>
  <c r="C186" i="1"/>
  <c r="C218" i="1"/>
  <c r="C238" i="1"/>
  <c r="C249" i="1"/>
  <c r="C259" i="1"/>
  <c r="C270" i="1"/>
  <c r="C281" i="1"/>
  <c r="C291" i="1"/>
  <c r="C302" i="1"/>
  <c r="C313" i="1"/>
  <c r="C323" i="1"/>
  <c r="C334" i="1"/>
  <c r="C345" i="1"/>
  <c r="C355" i="1"/>
  <c r="C366" i="1"/>
  <c r="C377" i="1"/>
  <c r="C387" i="1"/>
  <c r="C398" i="1"/>
  <c r="C409" i="1"/>
  <c r="C419" i="1"/>
  <c r="C430" i="1"/>
  <c r="C441" i="1"/>
  <c r="C451" i="1"/>
  <c r="C462" i="1"/>
  <c r="C473" i="1"/>
  <c r="C483" i="1"/>
  <c r="C494" i="1"/>
  <c r="C505" i="1"/>
  <c r="C515" i="1"/>
  <c r="C526" i="1"/>
  <c r="C537" i="1"/>
  <c r="C547" i="1"/>
  <c r="C558" i="1"/>
  <c r="C569" i="1"/>
  <c r="C579" i="1"/>
  <c r="C590" i="1"/>
  <c r="C601" i="1"/>
  <c r="C51" i="1"/>
  <c r="C41" i="1"/>
  <c r="C233" i="1"/>
  <c r="C243" i="1"/>
  <c r="C254" i="1"/>
  <c r="C265" i="1"/>
  <c r="C275" i="1"/>
  <c r="C286" i="1"/>
  <c r="C297" i="1"/>
  <c r="C307" i="1"/>
  <c r="C318" i="1"/>
  <c r="C329" i="1"/>
  <c r="C339" i="1"/>
  <c r="C350" i="1"/>
  <c r="C361" i="1"/>
  <c r="C371" i="1"/>
  <c r="C382" i="1"/>
  <c r="C393" i="1"/>
  <c r="C403" i="1"/>
  <c r="C414" i="1"/>
  <c r="C425" i="1"/>
  <c r="C435" i="1"/>
  <c r="C446" i="1"/>
  <c r="C457" i="1"/>
  <c r="C467" i="1"/>
  <c r="C478" i="1"/>
  <c r="C489" i="1"/>
  <c r="C499" i="1"/>
  <c r="C510" i="1"/>
  <c r="C521" i="1"/>
  <c r="C531" i="1"/>
  <c r="C542" i="1"/>
  <c r="C553" i="1"/>
  <c r="C574" i="1"/>
  <c r="C585" i="1"/>
  <c r="C595" i="1"/>
  <c r="C606" i="1"/>
  <c r="C36" i="1"/>
  <c r="C46" i="1"/>
  <c r="C48" i="2"/>
  <c r="C52" i="2"/>
  <c r="C56" i="2"/>
  <c r="C60" i="2"/>
  <c r="C64" i="2"/>
  <c r="C68" i="2"/>
  <c r="C72" i="2"/>
  <c r="C76" i="2"/>
  <c r="C80" i="2"/>
  <c r="C84" i="2"/>
  <c r="C88" i="2"/>
  <c r="C92" i="2"/>
  <c r="C49" i="2"/>
  <c r="C50" i="2"/>
  <c r="C54" i="2"/>
  <c r="C58" i="2"/>
  <c r="C62" i="2"/>
  <c r="C66" i="2"/>
  <c r="C70" i="2"/>
  <c r="C74" i="2"/>
  <c r="C78" i="2"/>
  <c r="C82" i="2"/>
  <c r="C86" i="2"/>
  <c r="C90" i="2"/>
  <c r="C94" i="2"/>
  <c r="C98" i="2"/>
  <c r="C102" i="2"/>
  <c r="C106" i="2"/>
  <c r="C110" i="2"/>
  <c r="C114" i="2"/>
  <c r="C51" i="2"/>
  <c r="C59" i="2"/>
  <c r="C67" i="2"/>
  <c r="C75" i="2"/>
  <c r="C83" i="2"/>
  <c r="C91" i="2"/>
  <c r="C97" i="2"/>
  <c r="C103" i="2"/>
  <c r="C108" i="2"/>
  <c r="C113" i="2"/>
  <c r="C118" i="2"/>
  <c r="C122" i="2"/>
  <c r="C126" i="2"/>
  <c r="C130" i="2"/>
  <c r="C134" i="2"/>
  <c r="C138" i="2"/>
  <c r="C142" i="2"/>
  <c r="C146" i="2"/>
  <c r="C150" i="2"/>
  <c r="C154" i="2"/>
  <c r="C158" i="2"/>
  <c r="C162" i="2"/>
  <c r="C166" i="2"/>
  <c r="C170" i="2"/>
  <c r="C174" i="2"/>
  <c r="C178" i="2"/>
  <c r="C182" i="2"/>
  <c r="C186" i="2"/>
  <c r="C190" i="2"/>
  <c r="C194" i="2"/>
  <c r="C198" i="2"/>
  <c r="C202" i="2"/>
  <c r="C206" i="2"/>
  <c r="C210" i="2"/>
  <c r="C214" i="2"/>
  <c r="C218" i="2"/>
  <c r="C222" i="2"/>
  <c r="C226" i="2"/>
  <c r="C230" i="2"/>
  <c r="C234" i="2"/>
  <c r="C238" i="2"/>
  <c r="C242" i="2"/>
  <c r="C246" i="2"/>
  <c r="C250" i="2"/>
  <c r="C254" i="2"/>
  <c r="C53" i="2"/>
  <c r="C61" i="2"/>
  <c r="C69" i="2"/>
  <c r="C77" i="2"/>
  <c r="C85" i="2"/>
  <c r="C93" i="2"/>
  <c r="C99" i="2"/>
  <c r="C104" i="2"/>
  <c r="C109" i="2"/>
  <c r="C115" i="2"/>
  <c r="C119" i="2"/>
  <c r="C123" i="2"/>
  <c r="C127" i="2"/>
  <c r="C131" i="2"/>
  <c r="C135" i="2"/>
  <c r="C139" i="2"/>
  <c r="C143" i="2"/>
  <c r="C147" i="2"/>
  <c r="C151" i="2"/>
  <c r="C155" i="2"/>
  <c r="C159" i="2"/>
  <c r="C163" i="2"/>
  <c r="C167" i="2"/>
  <c r="C171" i="2"/>
  <c r="C175" i="2"/>
  <c r="C179" i="2"/>
  <c r="C183" i="2"/>
  <c r="C187" i="2"/>
  <c r="C191" i="2"/>
  <c r="C195" i="2"/>
  <c r="C199" i="2"/>
  <c r="C203" i="2"/>
  <c r="C207" i="2"/>
  <c r="C211" i="2"/>
  <c r="C215" i="2"/>
  <c r="C219" i="2"/>
  <c r="C223" i="2"/>
  <c r="C227" i="2"/>
  <c r="C231" i="2"/>
  <c r="C235" i="2"/>
  <c r="C239" i="2"/>
  <c r="C243" i="2"/>
  <c r="C247" i="2"/>
  <c r="C251" i="2"/>
  <c r="C255" i="2"/>
  <c r="C55" i="2"/>
  <c r="C63" i="2"/>
  <c r="C71" i="2"/>
  <c r="C79" i="2"/>
  <c r="C87" i="2"/>
  <c r="C95" i="2"/>
  <c r="C100" i="2"/>
  <c r="C105" i="2"/>
  <c r="C111" i="2"/>
  <c r="C116" i="2"/>
  <c r="C120" i="2"/>
  <c r="C124" i="2"/>
  <c r="C128" i="2"/>
  <c r="C132" i="2"/>
  <c r="C136" i="2"/>
  <c r="C140" i="2"/>
  <c r="C144" i="2"/>
  <c r="C148" i="2"/>
  <c r="C152" i="2"/>
  <c r="C156" i="2"/>
  <c r="C160" i="2"/>
  <c r="C164" i="2"/>
  <c r="C168" i="2"/>
  <c r="C172" i="2"/>
  <c r="C176" i="2"/>
  <c r="C180" i="2"/>
  <c r="C184" i="2"/>
  <c r="C188" i="2"/>
  <c r="C192" i="2"/>
  <c r="C196" i="2"/>
  <c r="C200" i="2"/>
  <c r="C204" i="2"/>
  <c r="C208" i="2"/>
  <c r="C212" i="2"/>
  <c r="C216" i="2"/>
  <c r="C220" i="2"/>
  <c r="C224" i="2"/>
  <c r="C228" i="2"/>
  <c r="C232" i="2"/>
  <c r="C236" i="2"/>
  <c r="C240" i="2"/>
  <c r="C244" i="2"/>
  <c r="C248" i="2"/>
  <c r="C252" i="2"/>
  <c r="C256" i="2"/>
  <c r="C81" i="2"/>
  <c r="C107" i="2"/>
  <c r="C125" i="2"/>
  <c r="C141" i="2"/>
  <c r="C157" i="2"/>
  <c r="C173" i="2"/>
  <c r="C189" i="2"/>
  <c r="C205" i="2"/>
  <c r="C221" i="2"/>
  <c r="C237" i="2"/>
  <c r="C253" i="2"/>
  <c r="C57" i="2"/>
  <c r="C89" i="2"/>
  <c r="C112" i="2"/>
  <c r="C129" i="2"/>
  <c r="C145" i="2"/>
  <c r="C161" i="2"/>
  <c r="C177" i="2"/>
  <c r="C193" i="2"/>
  <c r="C209" i="2"/>
  <c r="C225" i="2"/>
  <c r="C241" i="2"/>
  <c r="C65" i="2"/>
  <c r="C96" i="2"/>
  <c r="C117" i="2"/>
  <c r="C133" i="2"/>
  <c r="C149" i="2"/>
  <c r="C165" i="2"/>
  <c r="C181" i="2"/>
  <c r="C197" i="2"/>
  <c r="C213" i="2"/>
  <c r="C229" i="2"/>
  <c r="C245" i="2"/>
  <c r="C73" i="2"/>
  <c r="C153" i="2"/>
  <c r="C217" i="2"/>
  <c r="C101" i="2"/>
  <c r="C169" i="2"/>
  <c r="C233" i="2"/>
  <c r="C121" i="2"/>
  <c r="C185" i="2"/>
  <c r="C249" i="2"/>
  <c r="C137" i="2"/>
  <c r="C201" i="2"/>
  <c r="C34" i="2"/>
  <c r="C38" i="2"/>
  <c r="C42" i="2"/>
  <c r="C46" i="2"/>
  <c r="C35" i="2"/>
  <c r="C39" i="2"/>
  <c r="C43" i="2"/>
  <c r="C47" i="2"/>
  <c r="C32" i="2"/>
  <c r="C36" i="2"/>
  <c r="C40" i="2"/>
  <c r="C44" i="2"/>
  <c r="C33" i="2"/>
  <c r="C37" i="2"/>
  <c r="C41" i="2"/>
  <c r="C45" i="2"/>
  <c r="C26" i="2"/>
  <c r="C25" i="2"/>
  <c r="C23" i="2"/>
  <c r="C31" i="2"/>
  <c r="C22" i="2"/>
  <c r="F22" i="2" s="1"/>
  <c r="G22" i="2" s="1"/>
  <c r="C27" i="2"/>
  <c r="C24" i="2"/>
  <c r="C31" i="1"/>
  <c r="C24" i="1"/>
  <c r="F24" i="1" s="1"/>
  <c r="G24" i="1" s="1"/>
  <c r="C22" i="1"/>
  <c r="F22" i="1" s="1"/>
  <c r="G22" i="1" s="1"/>
  <c r="C23" i="1"/>
  <c r="F23" i="1" s="1"/>
  <c r="G23" i="1" s="1"/>
  <c r="C27" i="1"/>
  <c r="F27" i="1" s="1"/>
  <c r="G27" i="1" s="1"/>
  <c r="C26" i="1"/>
  <c r="F26" i="1" s="1"/>
  <c r="G26" i="1" s="1"/>
  <c r="C25" i="1"/>
  <c r="F25" i="1" s="1"/>
  <c r="G25" i="1" s="1"/>
  <c r="F24" i="2" l="1"/>
  <c r="G24" i="2" s="1"/>
  <c r="F23" i="2"/>
  <c r="G23" i="2" s="1"/>
  <c r="F27" i="2"/>
  <c r="G27" i="2" s="1"/>
  <c r="F26" i="2"/>
  <c r="G26" i="2" s="1"/>
  <c r="F25" i="2"/>
  <c r="G25" i="2" s="1"/>
</calcChain>
</file>

<file path=xl/sharedStrings.xml><?xml version="1.0" encoding="utf-8"?>
<sst xmlns="http://schemas.openxmlformats.org/spreadsheetml/2006/main" count="273" uniqueCount="59">
  <si>
    <t xml:space="preserve"> </t>
    <phoneticPr fontId="3" type="noConversion"/>
  </si>
  <si>
    <t>检测项目</t>
    <phoneticPr fontId="3" type="noConversion"/>
  </si>
  <si>
    <t>尿碘含量</t>
    <phoneticPr fontId="3" type="noConversion"/>
  </si>
  <si>
    <t>WS/T107-2016</t>
    <phoneticPr fontId="3" type="noConversion"/>
  </si>
  <si>
    <t>仪器名称</t>
    <phoneticPr fontId="3" type="noConversion"/>
  </si>
  <si>
    <t>检验日期</t>
    <phoneticPr fontId="3" type="noConversion"/>
  </si>
  <si>
    <t>标准曲线</t>
    <phoneticPr fontId="3" type="noConversion"/>
  </si>
  <si>
    <t>浓度</t>
    <phoneticPr fontId="3" type="noConversion"/>
  </si>
  <si>
    <t>吸光度</t>
    <phoneticPr fontId="3" type="noConversion"/>
  </si>
  <si>
    <t>对数</t>
    <phoneticPr fontId="3" type="noConversion"/>
  </si>
  <si>
    <t>截距a</t>
    <phoneticPr fontId="3" type="noConversion"/>
  </si>
  <si>
    <t>斜率b</t>
    <phoneticPr fontId="3" type="noConversion"/>
  </si>
  <si>
    <t>r</t>
    <phoneticPr fontId="3" type="noConversion"/>
  </si>
  <si>
    <t>回归方程</t>
    <phoneticPr fontId="3" type="noConversion"/>
  </si>
  <si>
    <t>c=a+blgA或c=a+lnA</t>
    <phoneticPr fontId="3" type="noConversion"/>
  </si>
  <si>
    <t xml:space="preserve">  </t>
    <phoneticPr fontId="3" type="noConversion"/>
  </si>
  <si>
    <t>样品号</t>
    <phoneticPr fontId="3" type="noConversion"/>
  </si>
  <si>
    <t xml:space="preserve">GBW09108 </t>
    <phoneticPr fontId="3" type="noConversion"/>
  </si>
  <si>
    <t>2</t>
    <phoneticPr fontId="3" type="noConversion"/>
  </si>
  <si>
    <t>3</t>
    <phoneticPr fontId="3" type="noConversion"/>
  </si>
  <si>
    <t>5</t>
    <phoneticPr fontId="3" type="noConversion"/>
  </si>
  <si>
    <t>7</t>
    <phoneticPr fontId="3" type="noConversion"/>
  </si>
  <si>
    <t>8</t>
    <phoneticPr fontId="3" type="noConversion"/>
  </si>
  <si>
    <t>9</t>
    <phoneticPr fontId="3" type="noConversion"/>
  </si>
  <si>
    <t>10</t>
    <phoneticPr fontId="3" type="noConversion"/>
  </si>
  <si>
    <t>使用说明：</t>
    <phoneticPr fontId="2" type="noConversion"/>
  </si>
  <si>
    <t>需根据实验数据填写</t>
    <phoneticPr fontId="2" type="noConversion"/>
  </si>
  <si>
    <t>阴影部分</t>
    <phoneticPr fontId="2" type="noConversion"/>
  </si>
  <si>
    <t>1.</t>
    <phoneticPr fontId="2" type="noConversion"/>
  </si>
  <si>
    <t>标准曲线需填入各浓度对应的吸光度值</t>
    <phoneticPr fontId="2" type="noConversion"/>
  </si>
  <si>
    <t>2.</t>
    <phoneticPr fontId="2" type="noConversion"/>
  </si>
  <si>
    <t>3.</t>
    <phoneticPr fontId="2" type="noConversion"/>
  </si>
  <si>
    <t>4.</t>
    <phoneticPr fontId="2" type="noConversion"/>
  </si>
  <si>
    <t>当样品数量超出表格的数量时，可手动添加</t>
    <phoneticPr fontId="2" type="noConversion"/>
  </si>
  <si>
    <t xml:space="preserve"> </t>
  </si>
  <si>
    <t xml:space="preserve">质量控制 </t>
    <phoneticPr fontId="3" type="noConversion"/>
  </si>
  <si>
    <t>标准值</t>
    <phoneticPr fontId="2" type="noConversion"/>
  </si>
  <si>
    <t>绝对误差</t>
    <phoneticPr fontId="2" type="noConversion"/>
  </si>
  <si>
    <t xml:space="preserve">GBW09108 </t>
  </si>
  <si>
    <t>0.551</t>
    <phoneticPr fontId="2" type="noConversion"/>
  </si>
  <si>
    <t>受控状态</t>
    <phoneticPr fontId="2" type="noConversion"/>
  </si>
  <si>
    <t>相对误差（%）</t>
    <phoneticPr fontId="2" type="noConversion"/>
  </si>
  <si>
    <r>
      <t>不确定度（</t>
    </r>
    <r>
      <rPr>
        <sz val="11"/>
        <rFont val="Calibri"/>
        <family val="2"/>
      </rPr>
      <t>μ</t>
    </r>
    <r>
      <rPr>
        <sz val="11"/>
        <rFont val="微软雅黑"/>
        <family val="2"/>
        <charset val="134"/>
      </rPr>
      <t>g/L)</t>
    </r>
    <phoneticPr fontId="2" type="noConversion"/>
  </si>
  <si>
    <t xml:space="preserve">受控 </t>
    <phoneticPr fontId="2" type="noConversion"/>
  </si>
  <si>
    <t xml:space="preserve">样品测定 </t>
  </si>
  <si>
    <t>尿碘行标法计算表格（0-300μg/L）</t>
    <phoneticPr fontId="2" type="noConversion"/>
  </si>
  <si>
    <t>编制单位</t>
    <phoneticPr fontId="2" type="noConversion"/>
  </si>
  <si>
    <t>武汉众生生化技术有限公司</t>
    <phoneticPr fontId="2" type="noConversion"/>
  </si>
  <si>
    <t>尿碘行标法计算表格（300-1200μg/L）</t>
    <phoneticPr fontId="2" type="noConversion"/>
  </si>
  <si>
    <t>检验标准</t>
    <phoneticPr fontId="2" type="noConversion"/>
  </si>
  <si>
    <t>检验人</t>
    <phoneticPr fontId="2" type="noConversion"/>
  </si>
  <si>
    <t xml:space="preserve">GBW09111 </t>
    <phoneticPr fontId="3" type="noConversion"/>
  </si>
  <si>
    <t xml:space="preserve"> </t>
    <phoneticPr fontId="2" type="noConversion"/>
  </si>
  <si>
    <t>将测得的样品的吸光度输入阴影框中， 表格会自动计算样品浓度</t>
    <phoneticPr fontId="2" type="noConversion"/>
  </si>
  <si>
    <t>依据标准</t>
    <phoneticPr fontId="2" type="noConversion"/>
  </si>
  <si>
    <t>检验人</t>
    <phoneticPr fontId="2" type="noConversion"/>
  </si>
  <si>
    <t>检验依据</t>
    <phoneticPr fontId="2" type="noConversion"/>
  </si>
  <si>
    <t>7230G分光光度计</t>
    <phoneticPr fontId="3" type="noConversion"/>
  </si>
  <si>
    <t>0.424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</si>
</sst>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0_);[Red]\(0.0000\)"/>
    <numFmt numFmtId="177" formatCode="0.000"/>
    <numFmt numFmtId="178" formatCode="0.0000_ "/>
    <numFmt numFmtId="179" formatCode="0.0"/>
    <numFmt numFmtId="180" formatCode="0.0_ "/>
    <numFmt numFmtId="181" formatCode="0.0_);[Red]\(0.0\)"/>
  </numFmts>
  <fonts count="17">
    <font>
      <sz val="11"/>
      <color theme="1"/>
      <name val="等线"/>
      <family val="2"/>
      <charset val="134"/>
      <scheme val="minor"/>
    </font>
    <font>
      <sz val="11"/>
      <name val="微软雅黑"/>
      <family val="2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1"/>
      <name val="微软雅黑"/>
      <family val="2"/>
      <charset val="134"/>
    </font>
    <font>
      <sz val="11"/>
      <color rgb="FF0070C0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"/>
      <color theme="9" tint="-0.249977111117893"/>
      <name val="微软雅黑"/>
      <family val="2"/>
      <charset val="134"/>
    </font>
    <font>
      <b/>
      <sz val="12"/>
      <name val="微软雅黑"/>
      <family val="2"/>
      <charset val="134"/>
    </font>
    <font>
      <b/>
      <sz val="11"/>
      <color theme="1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1"/>
      <color theme="4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sz val="11"/>
      <name val="Calibri"/>
      <family val="2"/>
    </font>
    <font>
      <b/>
      <sz val="18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4" fillId="0" borderId="0" xfId="0" applyFont="1" applyAlignment="1"/>
    <xf numFmtId="0" fontId="1" fillId="0" borderId="0" xfId="0" applyFont="1" applyAlignment="1"/>
    <xf numFmtId="178" fontId="1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179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3" borderId="0" xfId="0" applyFont="1" applyFill="1" applyAlignment="1"/>
    <xf numFmtId="0" fontId="10" fillId="3" borderId="1" xfId="0" applyFont="1" applyFill="1" applyBorder="1" applyAlignment="1">
      <alignment horizontal="center" vertical="center"/>
    </xf>
    <xf numFmtId="177" fontId="1" fillId="3" borderId="0" xfId="0" applyNumberFormat="1" applyFont="1" applyFill="1" applyAlignment="1">
      <alignment horizontal="center"/>
    </xf>
    <xf numFmtId="177" fontId="6" fillId="3" borderId="0" xfId="0" applyNumberFormat="1" applyFont="1" applyFill="1" applyAlignment="1">
      <alignment horizontal="center"/>
    </xf>
    <xf numFmtId="177" fontId="1" fillId="4" borderId="0" xfId="0" applyNumberFormat="1" applyFont="1" applyFill="1" applyAlignment="1">
      <alignment horizontal="center"/>
    </xf>
    <xf numFmtId="177" fontId="1" fillId="4" borderId="0" xfId="0" applyNumberFormat="1" applyFont="1" applyFill="1" applyBorder="1" applyAlignment="1">
      <alignment horizontal="center"/>
    </xf>
    <xf numFmtId="181" fontId="1" fillId="0" borderId="0" xfId="0" applyNumberFormat="1" applyFont="1" applyAlignment="1">
      <alignment horizontal="center"/>
    </xf>
    <xf numFmtId="181" fontId="1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80" fontId="0" fillId="0" borderId="0" xfId="0" applyNumberForma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1" fillId="0" borderId="3" xfId="0" applyNumberFormat="1" applyFont="1" applyBorder="1" applyAlignment="1">
      <alignment horizontal="center"/>
    </xf>
    <xf numFmtId="177" fontId="1" fillId="3" borderId="3" xfId="0" applyNumberFormat="1" applyFont="1" applyFill="1" applyBorder="1" applyAlignment="1">
      <alignment horizontal="center"/>
    </xf>
    <xf numFmtId="179" fontId="1" fillId="0" borderId="3" xfId="0" applyNumberFormat="1" applyFont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0" fontId="10" fillId="0" borderId="2" xfId="0" applyFont="1" applyBorder="1">
      <alignment vertical="center"/>
    </xf>
    <xf numFmtId="177" fontId="0" fillId="0" borderId="0" xfId="0" applyNumberFormat="1" applyAlignment="1">
      <alignment horizontal="center"/>
    </xf>
    <xf numFmtId="0" fontId="10" fillId="0" borderId="0" xfId="0" applyFont="1" applyBorder="1">
      <alignment vertical="center"/>
    </xf>
    <xf numFmtId="0" fontId="1" fillId="0" borderId="0" xfId="0" applyFont="1" applyAlignment="1">
      <alignment horizontal="center"/>
    </xf>
    <xf numFmtId="0" fontId="10" fillId="0" borderId="0" xfId="0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181" fontId="1" fillId="0" borderId="3" xfId="0" applyNumberFormat="1" applyFont="1" applyBorder="1" applyAlignment="1">
      <alignment horizontal="center"/>
    </xf>
    <xf numFmtId="181" fontId="12" fillId="0" borderId="3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6" fillId="3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7" fontId="0" fillId="3" borderId="0" xfId="0" applyNumberFormat="1" applyFill="1" applyAlignment="1">
      <alignment horizontal="center"/>
    </xf>
    <xf numFmtId="0" fontId="1" fillId="0" borderId="0" xfId="0" applyFont="1" applyAlignment="1">
      <alignment horizontal="center" vertical="center"/>
    </xf>
    <xf numFmtId="177" fontId="0" fillId="3" borderId="0" xfId="0" applyNumberFormat="1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0" fillId="4" borderId="0" xfId="0" applyNumberFormat="1" applyFill="1" applyAlignment="1">
      <alignment horizontal="center" vertical="center"/>
    </xf>
    <xf numFmtId="177" fontId="10" fillId="3" borderId="3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77" fontId="1" fillId="3" borderId="0" xfId="0" applyNumberFormat="1" applyFont="1" applyFill="1" applyBorder="1" applyAlignment="1">
      <alignment horizontal="center"/>
    </xf>
    <xf numFmtId="179" fontId="1" fillId="0" borderId="0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 horizontal="center"/>
    </xf>
    <xf numFmtId="181" fontId="12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6" fillId="3" borderId="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77" fontId="1" fillId="3" borderId="4" xfId="0" applyNumberFormat="1" applyFont="1" applyFill="1" applyBorder="1" applyAlignment="1">
      <alignment horizontal="center"/>
    </xf>
    <xf numFmtId="179" fontId="1" fillId="0" borderId="4" xfId="0" applyNumberFormat="1" applyFont="1" applyBorder="1" applyAlignment="1">
      <alignment horizontal="center"/>
    </xf>
    <xf numFmtId="181" fontId="1" fillId="0" borderId="4" xfId="0" applyNumberFormat="1" applyFont="1" applyBorder="1" applyAlignment="1">
      <alignment horizontal="center"/>
    </xf>
    <xf numFmtId="181" fontId="12" fillId="0" borderId="4" xfId="0" applyNumberFormat="1" applyFont="1" applyBorder="1" applyAlignment="1">
      <alignment horizontal="center" vertical="center"/>
    </xf>
    <xf numFmtId="180" fontId="0" fillId="0" borderId="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/>
    </xf>
    <xf numFmtId="177" fontId="1" fillId="3" borderId="1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179" fontId="1" fillId="0" borderId="13" xfId="0" applyNumberFormat="1" applyFont="1" applyBorder="1" applyAlignment="1">
      <alignment horizontal="center"/>
    </xf>
    <xf numFmtId="0" fontId="0" fillId="0" borderId="0" xfId="0" applyBorder="1">
      <alignment vertical="center"/>
    </xf>
    <xf numFmtId="49" fontId="1" fillId="3" borderId="5" xfId="0" applyNumberFormat="1" applyFont="1" applyFill="1" applyBorder="1" applyAlignment="1">
      <alignment horizontal="center"/>
    </xf>
    <xf numFmtId="177" fontId="1" fillId="3" borderId="8" xfId="0" applyNumberFormat="1" applyFont="1" applyFill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49" fontId="1" fillId="4" borderId="0" xfId="0" applyNumberFormat="1" applyFont="1" applyFill="1" applyAlignment="1">
      <alignment horizontal="center"/>
    </xf>
    <xf numFmtId="49" fontId="7" fillId="4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2" xfId="0" applyFont="1" applyBorder="1">
      <alignment vertical="center"/>
    </xf>
    <xf numFmtId="0" fontId="10" fillId="0" borderId="0" xfId="0" applyFont="1">
      <alignment vertical="center"/>
    </xf>
    <xf numFmtId="0" fontId="4" fillId="0" borderId="0" xfId="0" applyFont="1" applyAlignment="1"/>
    <xf numFmtId="0" fontId="4" fillId="3" borderId="0" xfId="0" applyFont="1" applyFill="1" applyAlignment="1"/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>
      <alignment vertical="center"/>
    </xf>
    <xf numFmtId="49" fontId="1" fillId="4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回归曲线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6270133488302388"/>
          <c:y val="0.12554450895658245"/>
          <c:w val="0.77330223170533163"/>
          <c:h val="0.6939918873777141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'0-300单标'!$D$7:$D$13</c:f>
              <c:numCache>
                <c:formatCode>0.0000_);[Red]\(0.0000\)</c:formatCode>
                <c:ptCount val="7"/>
                <c:pt idx="0">
                  <c:v>0.18269990333604255</c:v>
                </c:pt>
                <c:pt idx="1">
                  <c:v>2.1602716028242194E-2</c:v>
                </c:pt>
                <c:pt idx="2">
                  <c:v>-0.13786862068696282</c:v>
                </c:pt>
                <c:pt idx="3">
                  <c:v>-0.30451832350980257</c:v>
                </c:pt>
                <c:pt idx="4">
                  <c:v>-0.47237009912866135</c:v>
                </c:pt>
                <c:pt idx="5">
                  <c:v>-0.63451201510910027</c:v>
                </c:pt>
                <c:pt idx="6">
                  <c:v>-0.79860287567954846</c:v>
                </c:pt>
              </c:numCache>
            </c:numRef>
          </c:xVal>
          <c:yVal>
            <c:numRef>
              <c:f>'0-300单标'!$B$7:$B$13</c:f>
              <c:numCache>
                <c:formatCode>General</c:formatCod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6B-4DF3-8401-D684ECF09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134456"/>
        <c:axId val="347139376"/>
      </c:scatterChart>
      <c:valAx>
        <c:axId val="347134456"/>
        <c:scaling>
          <c:orientation val="minMax"/>
          <c:min val="-0.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吸光度的对数（</a:t>
                </a:r>
                <a:r>
                  <a:rPr lang="en-US" altLang="zh-CN"/>
                  <a:t>lgA)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00_);[Red]\(0.00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47139376"/>
        <c:crosses val="autoZero"/>
        <c:crossBetween val="midCat"/>
      </c:valAx>
      <c:valAx>
        <c:axId val="34713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浓度（</a:t>
                </a:r>
                <a:r>
                  <a:rPr lang="en-US" altLang="zh-CN"/>
                  <a:t>C)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47134456"/>
        <c:crossesAt val="-0.9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 b="1">
                <a:latin typeface="+mn-ea"/>
                <a:ea typeface="+mn-ea"/>
              </a:rPr>
              <a:t>回归曲线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8406933508311463"/>
          <c:y val="0.14059131318262635"/>
          <c:w val="0.7616181102362205"/>
          <c:h val="0.7158899331131995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('0-300双标'!$D$8,'0-300双标'!$D$10,'0-300双标'!$D$12,'0-300双标'!$D$14,'0-300双标'!$D$16,'0-300双标'!$D$18,'0-300双标'!$D$20)</c:f>
              <c:numCache>
                <c:formatCode>0.0000_);[Red]\(0.0000\)</c:formatCode>
                <c:ptCount val="7"/>
                <c:pt idx="0">
                  <c:v>5.4613054556887738E-2</c:v>
                </c:pt>
                <c:pt idx="1">
                  <c:v>-0.11463877996848799</c:v>
                </c:pt>
                <c:pt idx="2">
                  <c:v>-0.27327279097342771</c:v>
                </c:pt>
                <c:pt idx="3">
                  <c:v>-0.45222529461217748</c:v>
                </c:pt>
                <c:pt idx="4">
                  <c:v>-0.62893213772826373</c:v>
                </c:pt>
                <c:pt idx="5">
                  <c:v>-0.8096683018297085</c:v>
                </c:pt>
                <c:pt idx="6">
                  <c:v>-0.97881070093006195</c:v>
                </c:pt>
              </c:numCache>
            </c:numRef>
          </c:xVal>
          <c:yVal>
            <c:numRef>
              <c:f>('0-300双标'!$B$8,'0-300双标'!$B$10,'0-300双标'!$B$12,'0-300双标'!$B$14,'0-300双标'!$B$16,'0-300双标'!$B$18,'0-300双标'!$B$20)</c:f>
              <c:numCache>
                <c:formatCode>General</c:formatCod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E5-48C3-859F-715F914FF5DE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('0-300双标'!$D$9,'0-300双标'!$D$11,'0-300双标'!$D$13,'0-300双标'!$D$15,'0-300双标'!$D$17,'0-300双标'!$D$19,'0-300双标'!$D$21)</c:f>
              <c:numCache>
                <c:formatCode>0.0000_);[Red]\(0.0000\)</c:formatCode>
                <c:ptCount val="7"/>
                <c:pt idx="0">
                  <c:v>5.6523724079100369E-2</c:v>
                </c:pt>
                <c:pt idx="1">
                  <c:v>-0.10846254232743553</c:v>
                </c:pt>
                <c:pt idx="2">
                  <c:v>-0.26841123481326129</c:v>
                </c:pt>
                <c:pt idx="3">
                  <c:v>-0.44009337496388751</c:v>
                </c:pt>
                <c:pt idx="4">
                  <c:v>-0.62160209905186237</c:v>
                </c:pt>
                <c:pt idx="5">
                  <c:v>-0.80687540164553839</c:v>
                </c:pt>
                <c:pt idx="6">
                  <c:v>-0.98716277529482777</c:v>
                </c:pt>
              </c:numCache>
            </c:numRef>
          </c:xVal>
          <c:yVal>
            <c:numRef>
              <c:f>('0-300双标'!$B$9,'0-300双标'!$B$11,'0-300双标'!$B$13,'0-300双标'!$B$15,'0-300双标'!$B$17,'0-300双标'!$B$19,'0-300双标'!$B$21)</c:f>
              <c:numCache>
                <c:formatCode>General</c:formatCod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CE5-48C3-859F-715F914FF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601896"/>
        <c:axId val="516602224"/>
      </c:scatterChart>
      <c:valAx>
        <c:axId val="516601896"/>
        <c:scaling>
          <c:orientation val="minMax"/>
          <c:max val="0.25"/>
          <c:min val="-0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吸光度的对数（</a:t>
                </a:r>
                <a:r>
                  <a:rPr lang="en-US" altLang="zh-CN"/>
                  <a:t>lgA)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#,##0.000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16602224"/>
        <c:crosses val="autoZero"/>
        <c:crossBetween val="midCat"/>
      </c:valAx>
      <c:valAx>
        <c:axId val="51660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浓度（</a:t>
                </a:r>
                <a:r>
                  <a:rPr lang="en-US" altLang="zh-CN"/>
                  <a:t>C)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16601896"/>
        <c:crossesAt val="-0.9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回归曲线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874645426611723"/>
          <c:y val="0.13618706752565021"/>
          <c:w val="0.85279909734599424"/>
          <c:h val="0.6860439036029587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'300-1200单标'!$D$8:$D$13</c:f>
              <c:numCache>
                <c:formatCode>0.0000_);[Red]\(0.0000\)</c:formatCode>
                <c:ptCount val="6"/>
                <c:pt idx="0">
                  <c:v>0.22479195649268147</c:v>
                </c:pt>
                <c:pt idx="1">
                  <c:v>7.4450718954591238E-2</c:v>
                </c:pt>
                <c:pt idx="2">
                  <c:v>-0.25649023527157022</c:v>
                </c:pt>
                <c:pt idx="3">
                  <c:v>-0.59176003468815042</c:v>
                </c:pt>
                <c:pt idx="4">
                  <c:v>-0.9318141382538383</c:v>
                </c:pt>
                <c:pt idx="5">
                  <c:v>-1.2676062401770316</c:v>
                </c:pt>
              </c:numCache>
            </c:numRef>
          </c:xVal>
          <c:yVal>
            <c:numRef>
              <c:f>'300-1200单标'!$B$8:$B$13</c:f>
              <c:numCache>
                <c:formatCode>General</c:formatCode>
                <c:ptCount val="6"/>
                <c:pt idx="0">
                  <c:v>300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76-4568-9CDC-E1FB65C7A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6541640"/>
        <c:axId val="636544592"/>
      </c:scatterChart>
      <c:valAx>
        <c:axId val="636541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吸光度的对数（</a:t>
                </a:r>
                <a:r>
                  <a:rPr lang="en-US" altLang="zh-CN"/>
                  <a:t>lgA)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00_);[Red]\(0.00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36544592"/>
        <c:crosses val="autoZero"/>
        <c:crossBetween val="midCat"/>
        <c:majorUnit val="0.4"/>
      </c:valAx>
      <c:valAx>
        <c:axId val="636544592"/>
        <c:scaling>
          <c:orientation val="minMax"/>
          <c:max val="13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浓度（</a:t>
                </a:r>
                <a:r>
                  <a:rPr lang="en-US" altLang="zh-CN"/>
                  <a:t>C)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36541640"/>
        <c:crossesAt val="-1.3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回归曲线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9780596869835715"/>
          <c:y val="0.15261592300962379"/>
          <c:w val="0.75066637503645361"/>
          <c:h val="0.6427624671916010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('300-1200双标'!$D$6,'300-1200双标'!$D$8,'300-1200双标'!$D$10,'300-1200双标'!$D$12,'300-1200双标'!$D$14,'300-1200双标'!$D$16)</c:f>
              <c:numCache>
                <c:formatCode>0.0000_);[Red]\(0.0000\)</c:formatCode>
                <c:ptCount val="6"/>
                <c:pt idx="0">
                  <c:v>0.22479195649268147</c:v>
                </c:pt>
                <c:pt idx="1">
                  <c:v>7.2617476545236537E-2</c:v>
                </c:pt>
                <c:pt idx="2">
                  <c:v>-0.25963731050575611</c:v>
                </c:pt>
                <c:pt idx="3">
                  <c:v>-0.5867002359187482</c:v>
                </c:pt>
                <c:pt idx="4">
                  <c:v>-0.9244530386074693</c:v>
                </c:pt>
                <c:pt idx="5">
                  <c:v>-1.2676062401770316</c:v>
                </c:pt>
              </c:numCache>
            </c:numRef>
          </c:xVal>
          <c:yVal>
            <c:numRef>
              <c:f>('300-1200双标'!$B$6,'300-1200双标'!$B$8,'300-1200双标'!$B$10,'300-1200双标'!$B$12,'300-1200双标'!$B$14,'300-1200双标'!$B$16)</c:f>
              <c:numCache>
                <c:formatCode>General</c:formatCode>
                <c:ptCount val="6"/>
                <c:pt idx="0">
                  <c:v>300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E3-45C2-90A2-2D90D1701BA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('300-1200双标'!$D$7,'300-1200双标'!$D$9,'300-1200双标'!$D$11,'300-1200双标'!$D$13,'300-1200双标'!$D$15,'300-1200双标'!$D$17)</c:f>
              <c:numCache>
                <c:formatCode>0.0000_);[Red]\(0.0000\)</c:formatCode>
                <c:ptCount val="6"/>
                <c:pt idx="0">
                  <c:v>0.22505069613804879</c:v>
                </c:pt>
                <c:pt idx="1">
                  <c:v>7.5181854618691604E-2</c:v>
                </c:pt>
                <c:pt idx="2">
                  <c:v>-0.25258819211357664</c:v>
                </c:pt>
                <c:pt idx="3">
                  <c:v>-0.59345981956604488</c:v>
                </c:pt>
                <c:pt idx="4">
                  <c:v>-0.9318141382538383</c:v>
                </c:pt>
                <c:pt idx="5">
                  <c:v>-1.2757241303992111</c:v>
                </c:pt>
              </c:numCache>
            </c:numRef>
          </c:xVal>
          <c:yVal>
            <c:numRef>
              <c:f>('300-1200双标'!$B$7,'300-1200双标'!$B$9,'300-1200双标'!$B$11,'300-1200双标'!$B$13,'300-1200双标'!$B$15)</c:f>
              <c:numCache>
                <c:formatCode>General</c:formatCode>
                <c:ptCount val="5"/>
                <c:pt idx="0">
                  <c:v>300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7E3-45C2-90A2-2D90D1701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6537048"/>
        <c:axId val="636533440"/>
      </c:scatterChart>
      <c:valAx>
        <c:axId val="636537048"/>
        <c:scaling>
          <c:orientation val="minMax"/>
          <c:max val="0.30000000000000004"/>
          <c:min val="-1.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吸光度的对数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00_);[Red]\(0.00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36533440"/>
        <c:crosses val="autoZero"/>
        <c:crossBetween val="midCat"/>
        <c:majorUnit val="0.2"/>
      </c:valAx>
      <c:valAx>
        <c:axId val="63653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浓度（</a:t>
                </a:r>
                <a:r>
                  <a:rPr lang="en-US" altLang="zh-CN"/>
                  <a:t>C</a:t>
                </a:r>
                <a:r>
                  <a:rPr lang="zh-CN" altLang="en-US"/>
                  <a:t>）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36537048"/>
        <c:crossesAt val="-1.3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4</xdr:row>
      <xdr:rowOff>19049</xdr:rowOff>
    </xdr:from>
    <xdr:to>
      <xdr:col>10</xdr:col>
      <xdr:colOff>0</xdr:colOff>
      <xdr:row>16</xdr:row>
      <xdr:rowOff>200024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2E082435-5BA2-4C39-9F2B-4830462FBB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28576</xdr:colOff>
      <xdr:row>6</xdr:row>
      <xdr:rowOff>19050</xdr:rowOff>
    </xdr:from>
    <xdr:to>
      <xdr:col>9</xdr:col>
      <xdr:colOff>676276</xdr:colOff>
      <xdr:row>19</xdr:row>
      <xdr:rowOff>238125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CEC66221-7E6A-4CFD-A872-AF0E4C52D8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</xdr:colOff>
      <xdr:row>6</xdr:row>
      <xdr:rowOff>9525</xdr:rowOff>
    </xdr:from>
    <xdr:to>
      <xdr:col>10</xdr:col>
      <xdr:colOff>0</xdr:colOff>
      <xdr:row>18</xdr:row>
      <xdr:rowOff>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19A1B714-6961-4CA3-975F-190D6CECDA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4</xdr:row>
      <xdr:rowOff>9525</xdr:rowOff>
    </xdr:from>
    <xdr:to>
      <xdr:col>9</xdr:col>
      <xdr:colOff>666750</xdr:colOff>
      <xdr:row>17</xdr:row>
      <xdr:rowOff>9525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D60A8543-1151-4AB9-B700-C5015A045E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1DD04-9D21-4AAB-81D2-1AE632B050B8}">
  <dimension ref="A2:Q610"/>
  <sheetViews>
    <sheetView topLeftCell="A41" workbookViewId="0">
      <selection activeCell="D55" sqref="D55"/>
    </sheetView>
  </sheetViews>
  <sheetFormatPr defaultRowHeight="13.8"/>
  <cols>
    <col min="1" max="1" width="11.21875" customWidth="1"/>
    <col min="4" max="4" width="9.6640625" bestFit="1" customWidth="1"/>
    <col min="5" max="5" width="9.6640625" customWidth="1"/>
    <col min="7" max="7" width="9.33203125" customWidth="1"/>
    <col min="10" max="10" width="2.88671875" customWidth="1"/>
  </cols>
  <sheetData>
    <row r="2" spans="1:17" ht="27" customHeight="1">
      <c r="A2" s="1" t="s">
        <v>0</v>
      </c>
      <c r="B2" s="1"/>
      <c r="C2" s="81" t="s">
        <v>45</v>
      </c>
      <c r="D2" s="81"/>
      <c r="E2" s="81"/>
      <c r="F2" s="81"/>
      <c r="G2" s="81"/>
      <c r="H2" s="81"/>
      <c r="I2" s="81"/>
    </row>
    <row r="3" spans="1:17" ht="16.2">
      <c r="A3" s="3" t="s">
        <v>1</v>
      </c>
      <c r="B3" s="85" t="s">
        <v>2</v>
      </c>
      <c r="C3" s="85"/>
      <c r="D3" s="85"/>
      <c r="E3" s="3" t="s">
        <v>56</v>
      </c>
      <c r="F3" s="85" t="s">
        <v>3</v>
      </c>
      <c r="G3" s="85"/>
      <c r="H3" s="85"/>
      <c r="I3" s="85"/>
    </row>
    <row r="4" spans="1:17" ht="16.2">
      <c r="A4" s="3" t="s">
        <v>4</v>
      </c>
      <c r="B4" s="85" t="s">
        <v>57</v>
      </c>
      <c r="C4" s="85"/>
      <c r="D4" s="85"/>
      <c r="E4" s="3" t="s">
        <v>55</v>
      </c>
      <c r="F4" s="17"/>
      <c r="G4" s="3" t="s">
        <v>5</v>
      </c>
      <c r="H4" s="86"/>
      <c r="I4" s="86"/>
    </row>
    <row r="5" spans="1:17" ht="16.2">
      <c r="A5" s="87" t="s">
        <v>6</v>
      </c>
      <c r="B5" s="87"/>
      <c r="C5" s="87"/>
      <c r="D5" s="87"/>
      <c r="E5" s="25"/>
      <c r="F5" s="4"/>
      <c r="G5" s="3"/>
      <c r="H5" s="3"/>
      <c r="I5" s="1"/>
    </row>
    <row r="6" spans="1:17" ht="15.6">
      <c r="A6" s="1"/>
      <c r="B6" s="1" t="s">
        <v>7</v>
      </c>
      <c r="C6" s="1" t="s">
        <v>8</v>
      </c>
      <c r="D6" s="2" t="s">
        <v>9</v>
      </c>
      <c r="E6" s="2"/>
      <c r="F6" s="1"/>
      <c r="G6" s="1"/>
      <c r="H6" s="1"/>
      <c r="I6" s="1"/>
    </row>
    <row r="7" spans="1:17" ht="15.6">
      <c r="A7" s="1"/>
      <c r="B7" s="1">
        <v>0</v>
      </c>
      <c r="C7" s="19">
        <v>1.5229999999999999</v>
      </c>
      <c r="D7" s="2">
        <f t="shared" ref="D7:D13" si="0">LOG10(C7)</f>
        <v>0.18269990333604255</v>
      </c>
      <c r="E7" s="2"/>
      <c r="F7" s="1"/>
      <c r="G7" s="1"/>
      <c r="H7" s="1"/>
      <c r="I7" s="1"/>
    </row>
    <row r="8" spans="1:17" ht="16.2" thickBot="1">
      <c r="A8" s="1"/>
      <c r="B8" s="1">
        <v>50</v>
      </c>
      <c r="C8" s="19">
        <v>1.0509999999999999</v>
      </c>
      <c r="D8" s="2">
        <f t="shared" si="0"/>
        <v>2.1602716028242194E-2</v>
      </c>
      <c r="E8" s="2"/>
      <c r="F8" s="1"/>
      <c r="G8" s="1"/>
      <c r="H8" s="1"/>
      <c r="I8" s="1"/>
    </row>
    <row r="9" spans="1:17" ht="16.2" thickBot="1">
      <c r="A9" s="1"/>
      <c r="B9" s="1">
        <v>100</v>
      </c>
      <c r="C9" s="19">
        <v>0.72799999999999998</v>
      </c>
      <c r="D9" s="2">
        <f t="shared" si="0"/>
        <v>-0.13786862068696282</v>
      </c>
      <c r="E9" s="2"/>
      <c r="F9" s="1"/>
      <c r="G9" s="1"/>
      <c r="H9" s="1"/>
      <c r="I9" s="1"/>
      <c r="K9" s="10" t="s">
        <v>25</v>
      </c>
      <c r="L9" s="11" t="s">
        <v>28</v>
      </c>
      <c r="M9" s="18" t="s">
        <v>27</v>
      </c>
      <c r="N9" s="83" t="s">
        <v>26</v>
      </c>
      <c r="O9" s="84"/>
      <c r="P9" s="14"/>
    </row>
    <row r="10" spans="1:17" ht="15.6">
      <c r="A10" s="1"/>
      <c r="B10" s="1">
        <v>150</v>
      </c>
      <c r="C10" s="19">
        <v>0.496</v>
      </c>
      <c r="D10" s="2">
        <f t="shared" si="0"/>
        <v>-0.30451832350980257</v>
      </c>
      <c r="E10" s="2"/>
      <c r="F10" s="1"/>
      <c r="G10" s="1"/>
      <c r="H10" s="1"/>
      <c r="I10" s="1"/>
      <c r="K10" s="10"/>
      <c r="L10" s="11" t="s">
        <v>30</v>
      </c>
      <c r="M10" s="15" t="s">
        <v>29</v>
      </c>
      <c r="N10" s="15"/>
      <c r="O10" s="15"/>
      <c r="P10" s="15"/>
    </row>
    <row r="11" spans="1:17" ht="15.6">
      <c r="A11" s="1"/>
      <c r="B11" s="1">
        <v>200</v>
      </c>
      <c r="C11" s="19">
        <v>0.33700000000000002</v>
      </c>
      <c r="D11" s="2">
        <f t="shared" si="0"/>
        <v>-0.47237009912866135</v>
      </c>
      <c r="E11" s="2"/>
      <c r="F11" s="1"/>
      <c r="G11" s="1"/>
      <c r="H11" s="1"/>
      <c r="I11" s="1"/>
      <c r="K11" s="10"/>
      <c r="L11" s="11" t="s">
        <v>31</v>
      </c>
      <c r="M11" s="16" t="s">
        <v>53</v>
      </c>
      <c r="N11" s="16"/>
      <c r="O11" s="16"/>
      <c r="P11" s="16"/>
      <c r="Q11" s="16"/>
    </row>
    <row r="12" spans="1:17" ht="15.6">
      <c r="A12" s="1"/>
      <c r="B12" s="1">
        <v>250</v>
      </c>
      <c r="C12" s="19">
        <v>0.23200000000000001</v>
      </c>
      <c r="D12" s="2">
        <f t="shared" si="0"/>
        <v>-0.63451201510910027</v>
      </c>
      <c r="E12" s="2"/>
      <c r="F12" s="1"/>
      <c r="G12" s="1"/>
      <c r="H12" s="1"/>
      <c r="I12" s="1"/>
      <c r="K12" s="10"/>
      <c r="L12" s="11" t="s">
        <v>32</v>
      </c>
      <c r="M12" s="16" t="s">
        <v>33</v>
      </c>
      <c r="N12" s="16"/>
      <c r="O12" s="16"/>
      <c r="P12" s="16"/>
      <c r="Q12" s="16"/>
    </row>
    <row r="13" spans="1:17" ht="15.6">
      <c r="A13" s="1"/>
      <c r="B13" s="1">
        <v>300</v>
      </c>
      <c r="C13" s="19">
        <v>0.159</v>
      </c>
      <c r="D13" s="2">
        <f t="shared" si="0"/>
        <v>-0.79860287567954846</v>
      </c>
      <c r="E13" s="2"/>
      <c r="F13" s="1"/>
      <c r="G13" s="1"/>
      <c r="H13" s="1"/>
      <c r="I13" s="1"/>
      <c r="K13" s="10"/>
      <c r="L13" s="10"/>
      <c r="M13" s="10"/>
    </row>
    <row r="14" spans="1:17" ht="15.6">
      <c r="A14" s="1"/>
      <c r="B14" s="1"/>
      <c r="C14" s="1"/>
      <c r="D14" s="2"/>
      <c r="E14" s="2"/>
      <c r="F14" s="1"/>
      <c r="G14" s="1"/>
      <c r="H14" s="1"/>
      <c r="I14" s="1"/>
      <c r="K14" s="10"/>
      <c r="L14" s="10"/>
      <c r="M14" s="10"/>
    </row>
    <row r="15" spans="1:17" ht="25.2">
      <c r="A15" s="1" t="s">
        <v>0</v>
      </c>
      <c r="B15" s="51" t="s">
        <v>10</v>
      </c>
      <c r="C15" s="51">
        <f>INTERCEPT(B7:B13,D7:D13)</f>
        <v>56.615777492418005</v>
      </c>
      <c r="D15" s="53"/>
      <c r="E15" s="2"/>
      <c r="F15" s="1"/>
      <c r="G15" s="1"/>
      <c r="H15" s="1"/>
      <c r="I15" s="1"/>
      <c r="K15" s="10" t="s">
        <v>46</v>
      </c>
      <c r="L15" s="88" t="s">
        <v>47</v>
      </c>
      <c r="M15" s="88"/>
      <c r="N15" s="88"/>
      <c r="O15" s="88"/>
      <c r="P15" s="88"/>
      <c r="Q15" s="88"/>
    </row>
    <row r="16" spans="1:17" ht="15.6">
      <c r="A16" s="1"/>
      <c r="B16" s="1" t="s">
        <v>11</v>
      </c>
      <c r="C16" s="1">
        <f>SLOPE(B7:B13,D7:D13)</f>
        <v>-304.95377642097668</v>
      </c>
      <c r="D16" s="2"/>
      <c r="E16" s="2"/>
      <c r="F16" s="1"/>
      <c r="G16" s="1"/>
      <c r="H16" s="1"/>
      <c r="I16" s="1"/>
    </row>
    <row r="17" spans="1:9" ht="15.6">
      <c r="A17" s="1"/>
      <c r="B17" s="1" t="s">
        <v>12</v>
      </c>
      <c r="C17" s="5">
        <f>CORREL(B7:B13,D7:D13)</f>
        <v>-0.99997599397626213</v>
      </c>
      <c r="D17" s="2"/>
      <c r="E17" s="2"/>
      <c r="F17" s="1"/>
      <c r="G17" s="1"/>
      <c r="H17" s="1"/>
      <c r="I17" s="1"/>
    </row>
    <row r="18" spans="1:9" ht="15.6">
      <c r="A18" s="1" t="s">
        <v>13</v>
      </c>
      <c r="B18" s="4" t="s">
        <v>14</v>
      </c>
      <c r="C18" s="4"/>
      <c r="D18" s="4"/>
      <c r="E18" s="4"/>
      <c r="F18" s="1"/>
      <c r="G18" s="1"/>
      <c r="H18" s="1"/>
      <c r="I18" s="1"/>
    </row>
    <row r="19" spans="1:9" ht="15.6">
      <c r="A19" s="1"/>
      <c r="B19" s="1" t="s">
        <v>15</v>
      </c>
      <c r="C19" s="1"/>
      <c r="D19" s="2"/>
      <c r="E19" s="2"/>
      <c r="F19" s="1"/>
      <c r="G19" s="1"/>
      <c r="H19" s="1"/>
      <c r="I19" s="1"/>
    </row>
    <row r="20" spans="1:9" ht="15.6">
      <c r="A20" s="82" t="s">
        <v>35</v>
      </c>
      <c r="B20" s="82"/>
      <c r="C20" s="82"/>
      <c r="D20" s="82"/>
      <c r="E20" s="1"/>
      <c r="F20" s="82"/>
      <c r="G20" s="82"/>
      <c r="H20" s="1"/>
      <c r="I20" s="1"/>
    </row>
    <row r="21" spans="1:9" ht="34.5" customHeight="1">
      <c r="A21" s="27" t="s">
        <v>16</v>
      </c>
      <c r="B21" s="27" t="s">
        <v>8</v>
      </c>
      <c r="C21" s="27" t="s">
        <v>7</v>
      </c>
      <c r="D21" s="28" t="s">
        <v>36</v>
      </c>
      <c r="E21" s="29" t="s">
        <v>42</v>
      </c>
      <c r="F21" s="27" t="s">
        <v>37</v>
      </c>
      <c r="G21" s="30" t="s">
        <v>41</v>
      </c>
      <c r="H21" s="27" t="s">
        <v>40</v>
      </c>
    </row>
    <row r="22" spans="1:9" ht="15.6">
      <c r="A22" s="6" t="s">
        <v>17</v>
      </c>
      <c r="B22" s="19">
        <v>0.89</v>
      </c>
      <c r="C22" s="7">
        <f>$C$15+$C$16*LOG10(B22)</f>
        <v>72.049486090692383</v>
      </c>
      <c r="D22" s="23">
        <v>69.5</v>
      </c>
      <c r="E22" s="23">
        <v>9</v>
      </c>
      <c r="F22" s="24">
        <f>C22-D22</f>
        <v>2.5494860906923833</v>
      </c>
      <c r="G22" s="26">
        <f t="shared" ref="G22:G27" si="1">F22/D22*100</f>
        <v>3.6683253103487532</v>
      </c>
      <c r="H22" s="9" t="s">
        <v>43</v>
      </c>
    </row>
    <row r="23" spans="1:9" ht="15.6">
      <c r="A23" s="6" t="s">
        <v>38</v>
      </c>
      <c r="B23" s="19">
        <v>0.879</v>
      </c>
      <c r="C23" s="7">
        <f t="shared" ref="C23:C27" si="2">$C$15+$C$16*LOG10(B23)</f>
        <v>73.696581560258366</v>
      </c>
      <c r="D23" s="23">
        <v>69.5</v>
      </c>
      <c r="E23" s="23">
        <v>9</v>
      </c>
      <c r="F23" s="24">
        <f t="shared" ref="F23:F27" si="3">C23-D23</f>
        <v>4.196581560258366</v>
      </c>
      <c r="G23" s="26">
        <f t="shared" si="1"/>
        <v>6.0382468492926131</v>
      </c>
      <c r="H23" s="9" t="s">
        <v>43</v>
      </c>
    </row>
    <row r="24" spans="1:9" ht="15.6">
      <c r="A24" s="6" t="s">
        <v>17</v>
      </c>
      <c r="B24" s="19">
        <v>0.88800000000000001</v>
      </c>
      <c r="C24" s="7">
        <f t="shared" si="2"/>
        <v>72.347438392591783</v>
      </c>
      <c r="D24" s="23">
        <v>69.5</v>
      </c>
      <c r="E24" s="23">
        <v>9</v>
      </c>
      <c r="F24" s="24">
        <f t="shared" si="3"/>
        <v>2.8474383925917834</v>
      </c>
      <c r="G24" s="26">
        <f t="shared" si="1"/>
        <v>4.0970336584054436</v>
      </c>
      <c r="H24" s="9" t="s">
        <v>43</v>
      </c>
    </row>
    <row r="25" spans="1:9" ht="15.6">
      <c r="A25" s="6" t="s">
        <v>17</v>
      </c>
      <c r="B25" s="20">
        <v>0.90600000000000003</v>
      </c>
      <c r="C25" s="7">
        <f t="shared" si="2"/>
        <v>69.68969551284745</v>
      </c>
      <c r="D25" s="23">
        <v>69.5</v>
      </c>
      <c r="E25" s="23">
        <v>9</v>
      </c>
      <c r="F25" s="24">
        <f t="shared" si="3"/>
        <v>0.18969551284745023</v>
      </c>
      <c r="G25" s="26">
        <f t="shared" si="1"/>
        <v>0.2729431839531658</v>
      </c>
      <c r="H25" s="9" t="s">
        <v>43</v>
      </c>
    </row>
    <row r="26" spans="1:9" ht="15.6">
      <c r="A26" s="6" t="s">
        <v>17</v>
      </c>
      <c r="B26" s="19">
        <v>0.88700000000000001</v>
      </c>
      <c r="C26" s="7">
        <f t="shared" si="2"/>
        <v>72.496666287067498</v>
      </c>
      <c r="D26" s="23">
        <v>69.5</v>
      </c>
      <c r="E26" s="23">
        <v>9</v>
      </c>
      <c r="F26" s="24">
        <f t="shared" si="3"/>
        <v>2.996666287067498</v>
      </c>
      <c r="G26" s="26">
        <f t="shared" si="1"/>
        <v>4.3117500533345297</v>
      </c>
      <c r="H26" s="9" t="s">
        <v>43</v>
      </c>
    </row>
    <row r="27" spans="1:9" ht="15.6">
      <c r="A27" s="6" t="s">
        <v>17</v>
      </c>
      <c r="B27" s="19">
        <v>0.88500000000000001</v>
      </c>
      <c r="C27" s="7">
        <f t="shared" si="2"/>
        <v>72.795627457661624</v>
      </c>
      <c r="D27" s="23">
        <v>69.5</v>
      </c>
      <c r="E27" s="23">
        <v>9</v>
      </c>
      <c r="F27" s="24">
        <f t="shared" si="3"/>
        <v>3.2956274576616238</v>
      </c>
      <c r="G27" s="26">
        <f t="shared" si="1"/>
        <v>4.7419100110239194</v>
      </c>
      <c r="H27" s="9" t="s">
        <v>43</v>
      </c>
    </row>
    <row r="28" spans="1:9" ht="15.6">
      <c r="A28" s="31"/>
      <c r="B28" s="21"/>
      <c r="C28" s="7"/>
      <c r="D28" s="23"/>
      <c r="E28" s="23"/>
      <c r="F28" s="24"/>
      <c r="G28" s="26"/>
      <c r="H28" s="9"/>
    </row>
    <row r="29" spans="1:9" ht="15.6">
      <c r="A29" s="79" t="s">
        <v>44</v>
      </c>
      <c r="B29" s="80"/>
      <c r="C29" s="80"/>
      <c r="D29" s="2"/>
      <c r="E29" s="2"/>
    </row>
    <row r="30" spans="1:9" ht="15.6">
      <c r="A30" s="27" t="s">
        <v>16</v>
      </c>
      <c r="B30" s="27" t="s">
        <v>8</v>
      </c>
      <c r="C30" s="27" t="s">
        <v>7</v>
      </c>
      <c r="D30" s="2"/>
      <c r="E30" s="2"/>
    </row>
    <row r="31" spans="1:9" ht="15.6">
      <c r="A31" s="32">
        <v>1</v>
      </c>
      <c r="B31" s="33">
        <v>1.478</v>
      </c>
      <c r="C31" s="34">
        <f>$C$15+$C$16*LOG10(B31)</f>
        <v>4.8729180640928504</v>
      </c>
      <c r="D31" s="2"/>
      <c r="E31" s="2"/>
    </row>
    <row r="32" spans="1:9" ht="15.6">
      <c r="A32" s="32" t="s">
        <v>18</v>
      </c>
      <c r="B32" s="33">
        <v>0.32</v>
      </c>
      <c r="C32" s="34">
        <f t="shared" ref="C32:C50" si="4">$C$15+$C$16*LOG10(B32)</f>
        <v>207.52216036576485</v>
      </c>
      <c r="D32" s="2"/>
      <c r="E32" s="2"/>
    </row>
    <row r="33" spans="1:9" ht="15.6">
      <c r="A33" s="32" t="s">
        <v>19</v>
      </c>
      <c r="B33" s="33">
        <v>1.4890000000000001</v>
      </c>
      <c r="C33" s="34">
        <f t="shared" si="4"/>
        <v>3.8908864897285369</v>
      </c>
      <c r="D33" s="2"/>
      <c r="E33" s="2"/>
    </row>
    <row r="34" spans="1:9" ht="15.6">
      <c r="A34" s="32">
        <v>4</v>
      </c>
      <c r="B34" s="33">
        <v>1.48</v>
      </c>
      <c r="C34" s="34">
        <f t="shared" si="4"/>
        <v>4.6938244028122114</v>
      </c>
      <c r="D34" s="2"/>
      <c r="E34" s="2"/>
    </row>
    <row r="35" spans="1:9" ht="15.6">
      <c r="A35" s="32" t="s">
        <v>20</v>
      </c>
      <c r="B35" s="33">
        <v>1.462</v>
      </c>
      <c r="C35" s="34">
        <f t="shared" si="4"/>
        <v>6.3144533006693777</v>
      </c>
      <c r="D35" s="2"/>
      <c r="E35" s="2"/>
    </row>
    <row r="36" spans="1:9" ht="15.6">
      <c r="A36" s="32">
        <v>6</v>
      </c>
      <c r="B36" s="33">
        <v>1.4870000000000001</v>
      </c>
      <c r="C36" s="34">
        <f t="shared" si="4"/>
        <v>4.0688969228920229</v>
      </c>
      <c r="D36" s="2"/>
      <c r="E36" s="2"/>
    </row>
    <row r="37" spans="1:9" ht="15.6">
      <c r="A37" s="32" t="s">
        <v>21</v>
      </c>
      <c r="B37" s="33">
        <v>1.4990000000000001</v>
      </c>
      <c r="C37" s="34">
        <f t="shared" si="4"/>
        <v>3.0044056543611504</v>
      </c>
      <c r="D37" s="2"/>
      <c r="E37" s="2"/>
    </row>
    <row r="38" spans="1:9" ht="15.6">
      <c r="A38" s="32" t="s">
        <v>22</v>
      </c>
      <c r="B38" s="33">
        <v>1.476</v>
      </c>
      <c r="C38" s="34">
        <f t="shared" si="4"/>
        <v>5.052254235483133</v>
      </c>
      <c r="D38" s="2"/>
      <c r="E38" s="2"/>
    </row>
    <row r="39" spans="1:9" ht="15.6">
      <c r="A39" s="32" t="s">
        <v>23</v>
      </c>
      <c r="B39" s="33">
        <v>1.4850000000000001</v>
      </c>
      <c r="C39" s="34">
        <f t="shared" si="4"/>
        <v>4.2471469394833221</v>
      </c>
      <c r="D39" s="2"/>
      <c r="E39" s="2"/>
    </row>
    <row r="40" spans="1:9" ht="15.6">
      <c r="A40" s="32" t="s">
        <v>24</v>
      </c>
      <c r="B40" s="33">
        <v>1.4810000000000001</v>
      </c>
      <c r="C40" s="34">
        <f t="shared" si="4"/>
        <v>4.6043683086747933</v>
      </c>
      <c r="D40" s="2"/>
      <c r="E40" s="2"/>
      <c r="F40" s="22" t="s">
        <v>34</v>
      </c>
      <c r="G40" s="7" t="s">
        <v>0</v>
      </c>
    </row>
    <row r="41" spans="1:9" ht="15.6">
      <c r="A41" s="32">
        <v>11</v>
      </c>
      <c r="B41" s="33">
        <v>0.55600000000000005</v>
      </c>
      <c r="C41" s="34">
        <f t="shared" si="4"/>
        <v>134.35618250437412</v>
      </c>
      <c r="D41" s="2"/>
      <c r="E41" s="2"/>
      <c r="F41" s="8"/>
      <c r="G41" s="7"/>
      <c r="H41" s="7"/>
      <c r="I41" s="7"/>
    </row>
    <row r="42" spans="1:9" ht="15.6">
      <c r="A42" s="32">
        <v>12</v>
      </c>
      <c r="B42" s="33">
        <v>0.436</v>
      </c>
      <c r="C42" s="34">
        <f t="shared" si="4"/>
        <v>166.55573404074698</v>
      </c>
    </row>
    <row r="43" spans="1:9" ht="15.6">
      <c r="A43" s="32">
        <v>13</v>
      </c>
      <c r="B43" s="33">
        <v>0.45500000000000002</v>
      </c>
      <c r="C43" s="34">
        <f t="shared" si="4"/>
        <v>160.90649357476701</v>
      </c>
    </row>
    <row r="44" spans="1:9" ht="15.6">
      <c r="A44" s="32">
        <v>14</v>
      </c>
      <c r="B44" s="33">
        <v>0.41099999999999998</v>
      </c>
      <c r="C44" s="34">
        <f t="shared" si="4"/>
        <v>174.37617220715489</v>
      </c>
    </row>
    <row r="45" spans="1:9" ht="15.6">
      <c r="A45" s="32">
        <v>15</v>
      </c>
      <c r="B45" s="33">
        <v>0.438</v>
      </c>
      <c r="C45" s="34">
        <f t="shared" si="4"/>
        <v>165.94960143888261</v>
      </c>
    </row>
    <row r="46" spans="1:9" ht="15.6">
      <c r="A46" s="32">
        <v>15</v>
      </c>
      <c r="B46" s="33">
        <v>0.435</v>
      </c>
      <c r="C46" s="34">
        <f t="shared" si="4"/>
        <v>166.85984380085469</v>
      </c>
    </row>
    <row r="47" spans="1:9" ht="15.6">
      <c r="A47" s="32">
        <v>17</v>
      </c>
      <c r="B47" s="33">
        <v>0.42799999999999999</v>
      </c>
      <c r="C47" s="34">
        <f t="shared" si="4"/>
        <v>169.00839195533297</v>
      </c>
    </row>
    <row r="48" spans="1:9" ht="15.6">
      <c r="A48" s="32">
        <v>18</v>
      </c>
      <c r="B48" s="35" t="s">
        <v>39</v>
      </c>
      <c r="C48" s="34">
        <f t="shared" si="4"/>
        <v>135.55257494309802</v>
      </c>
    </row>
    <row r="49" spans="1:3" ht="15.6">
      <c r="A49" s="73">
        <v>19</v>
      </c>
      <c r="B49" s="33">
        <v>0.13500000000000001</v>
      </c>
      <c r="C49" s="34">
        <f t="shared" si="4"/>
        <v>321.82377901566531</v>
      </c>
    </row>
    <row r="50" spans="1:3" ht="15.6">
      <c r="A50" s="73">
        <v>20</v>
      </c>
      <c r="B50" s="33">
        <v>0.36599999999999999</v>
      </c>
      <c r="C50" s="74">
        <f t="shared" si="4"/>
        <v>189.73386898057831</v>
      </c>
    </row>
    <row r="51" spans="1:3" ht="15.6">
      <c r="B51" s="72">
        <v>0.35</v>
      </c>
      <c r="C51" s="58">
        <f>IFERROR($C$15+$C$16*LOG10(B51),"")</f>
        <v>195.6539491588027</v>
      </c>
    </row>
    <row r="52" spans="1:3" ht="15.6">
      <c r="B52" s="72">
        <v>0.66</v>
      </c>
      <c r="C52" s="58">
        <f t="shared" ref="C52:C115" si="5">IFERROR($C$15+$C$16*LOG10(B52),"")</f>
        <v>111.64653582699233</v>
      </c>
    </row>
    <row r="53" spans="1:3" ht="15.6">
      <c r="B53" s="72">
        <v>0.55000000000000004</v>
      </c>
      <c r="C53" s="58">
        <f t="shared" si="5"/>
        <v>135.79315583093404</v>
      </c>
    </row>
    <row r="54" spans="1:3" ht="15.6">
      <c r="C54" s="58" t="str">
        <f t="shared" si="5"/>
        <v/>
      </c>
    </row>
    <row r="55" spans="1:3" ht="15.6">
      <c r="C55" s="58" t="str">
        <f t="shared" si="5"/>
        <v/>
      </c>
    </row>
    <row r="56" spans="1:3" ht="15.6">
      <c r="C56" s="58" t="str">
        <f t="shared" si="5"/>
        <v/>
      </c>
    </row>
    <row r="57" spans="1:3" ht="15.6">
      <c r="C57" s="58" t="str">
        <f t="shared" si="5"/>
        <v/>
      </c>
    </row>
    <row r="58" spans="1:3" ht="15.6">
      <c r="C58" s="58" t="str">
        <f t="shared" si="5"/>
        <v/>
      </c>
    </row>
    <row r="59" spans="1:3" ht="15.6">
      <c r="C59" s="58" t="str">
        <f t="shared" si="5"/>
        <v/>
      </c>
    </row>
    <row r="60" spans="1:3" ht="15.6">
      <c r="C60" s="58" t="str">
        <f t="shared" si="5"/>
        <v/>
      </c>
    </row>
    <row r="61" spans="1:3" ht="15.6">
      <c r="C61" s="58" t="str">
        <f t="shared" si="5"/>
        <v/>
      </c>
    </row>
    <row r="62" spans="1:3" ht="15.6">
      <c r="C62" s="58" t="str">
        <f t="shared" si="5"/>
        <v/>
      </c>
    </row>
    <row r="63" spans="1:3" ht="15.6">
      <c r="C63" s="58" t="str">
        <f t="shared" si="5"/>
        <v/>
      </c>
    </row>
    <row r="64" spans="1:3" ht="15.6">
      <c r="C64" s="58" t="str">
        <f t="shared" si="5"/>
        <v/>
      </c>
    </row>
    <row r="65" spans="3:3" ht="15.6">
      <c r="C65" s="58" t="str">
        <f t="shared" si="5"/>
        <v/>
      </c>
    </row>
    <row r="66" spans="3:3" ht="15.6">
      <c r="C66" s="58" t="str">
        <f t="shared" si="5"/>
        <v/>
      </c>
    </row>
    <row r="67" spans="3:3" ht="15.6">
      <c r="C67" s="58" t="str">
        <f t="shared" si="5"/>
        <v/>
      </c>
    </row>
    <row r="68" spans="3:3" ht="15.6">
      <c r="C68" s="58" t="str">
        <f t="shared" si="5"/>
        <v/>
      </c>
    </row>
    <row r="69" spans="3:3" ht="15.6">
      <c r="C69" s="58" t="str">
        <f t="shared" si="5"/>
        <v/>
      </c>
    </row>
    <row r="70" spans="3:3" ht="15.6">
      <c r="C70" s="58" t="str">
        <f t="shared" si="5"/>
        <v/>
      </c>
    </row>
    <row r="71" spans="3:3" ht="15.6">
      <c r="C71" s="58" t="str">
        <f t="shared" si="5"/>
        <v/>
      </c>
    </row>
    <row r="72" spans="3:3" ht="15.6">
      <c r="C72" s="58" t="str">
        <f t="shared" si="5"/>
        <v/>
      </c>
    </row>
    <row r="73" spans="3:3" ht="15.6">
      <c r="C73" s="58" t="str">
        <f t="shared" si="5"/>
        <v/>
      </c>
    </row>
    <row r="74" spans="3:3" ht="15.6">
      <c r="C74" s="58" t="str">
        <f t="shared" si="5"/>
        <v/>
      </c>
    </row>
    <row r="75" spans="3:3" ht="15.6">
      <c r="C75" s="58" t="str">
        <f t="shared" si="5"/>
        <v/>
      </c>
    </row>
    <row r="76" spans="3:3" ht="15.6">
      <c r="C76" s="58" t="str">
        <f t="shared" si="5"/>
        <v/>
      </c>
    </row>
    <row r="77" spans="3:3" ht="15.6">
      <c r="C77" s="58" t="str">
        <f t="shared" si="5"/>
        <v/>
      </c>
    </row>
    <row r="78" spans="3:3" ht="15.6">
      <c r="C78" s="58" t="str">
        <f t="shared" si="5"/>
        <v/>
      </c>
    </row>
    <row r="79" spans="3:3" ht="15.6">
      <c r="C79" s="58" t="str">
        <f t="shared" si="5"/>
        <v/>
      </c>
    </row>
    <row r="80" spans="3:3" ht="15.6">
      <c r="C80" s="58" t="str">
        <f t="shared" si="5"/>
        <v/>
      </c>
    </row>
    <row r="81" spans="3:3" ht="15.6">
      <c r="C81" s="58" t="str">
        <f t="shared" si="5"/>
        <v/>
      </c>
    </row>
    <row r="82" spans="3:3" ht="15.6">
      <c r="C82" s="58" t="str">
        <f t="shared" si="5"/>
        <v/>
      </c>
    </row>
    <row r="83" spans="3:3" ht="15.6">
      <c r="C83" s="58" t="str">
        <f t="shared" si="5"/>
        <v/>
      </c>
    </row>
    <row r="84" spans="3:3" ht="15.6">
      <c r="C84" s="58" t="str">
        <f t="shared" si="5"/>
        <v/>
      </c>
    </row>
    <row r="85" spans="3:3" ht="15.6">
      <c r="C85" s="58" t="str">
        <f t="shared" si="5"/>
        <v/>
      </c>
    </row>
    <row r="86" spans="3:3" ht="15.6">
      <c r="C86" s="58" t="str">
        <f t="shared" si="5"/>
        <v/>
      </c>
    </row>
    <row r="87" spans="3:3" ht="15.6">
      <c r="C87" s="58" t="str">
        <f t="shared" si="5"/>
        <v/>
      </c>
    </row>
    <row r="88" spans="3:3" ht="15.6">
      <c r="C88" s="58" t="str">
        <f t="shared" si="5"/>
        <v/>
      </c>
    </row>
    <row r="89" spans="3:3" ht="15.6">
      <c r="C89" s="58" t="str">
        <f t="shared" si="5"/>
        <v/>
      </c>
    </row>
    <row r="90" spans="3:3" ht="15.6">
      <c r="C90" s="58" t="str">
        <f t="shared" si="5"/>
        <v/>
      </c>
    </row>
    <row r="91" spans="3:3" ht="15.6">
      <c r="C91" s="58" t="str">
        <f t="shared" si="5"/>
        <v/>
      </c>
    </row>
    <row r="92" spans="3:3" ht="15.6">
      <c r="C92" s="58" t="str">
        <f t="shared" si="5"/>
        <v/>
      </c>
    </row>
    <row r="93" spans="3:3" ht="15.6">
      <c r="C93" s="58" t="str">
        <f t="shared" si="5"/>
        <v/>
      </c>
    </row>
    <row r="94" spans="3:3" ht="15.6">
      <c r="C94" s="58" t="str">
        <f t="shared" si="5"/>
        <v/>
      </c>
    </row>
    <row r="95" spans="3:3" ht="15.6">
      <c r="C95" s="58" t="str">
        <f t="shared" si="5"/>
        <v/>
      </c>
    </row>
    <row r="96" spans="3:3" ht="15.6">
      <c r="C96" s="58" t="str">
        <f t="shared" si="5"/>
        <v/>
      </c>
    </row>
    <row r="97" spans="3:3" ht="15.6">
      <c r="C97" s="58" t="str">
        <f t="shared" si="5"/>
        <v/>
      </c>
    </row>
    <row r="98" spans="3:3" ht="15.6">
      <c r="C98" s="58" t="str">
        <f t="shared" si="5"/>
        <v/>
      </c>
    </row>
    <row r="99" spans="3:3" ht="15.6">
      <c r="C99" s="58" t="str">
        <f t="shared" si="5"/>
        <v/>
      </c>
    </row>
    <row r="100" spans="3:3" ht="15.6">
      <c r="C100" s="58" t="str">
        <f t="shared" si="5"/>
        <v/>
      </c>
    </row>
    <row r="101" spans="3:3" ht="15.6">
      <c r="C101" s="58" t="str">
        <f t="shared" si="5"/>
        <v/>
      </c>
    </row>
    <row r="102" spans="3:3" ht="15.6">
      <c r="C102" s="58" t="str">
        <f t="shared" si="5"/>
        <v/>
      </c>
    </row>
    <row r="103" spans="3:3" ht="15.6">
      <c r="C103" s="58" t="str">
        <f t="shared" si="5"/>
        <v/>
      </c>
    </row>
    <row r="104" spans="3:3" ht="15.6">
      <c r="C104" s="58" t="str">
        <f t="shared" si="5"/>
        <v/>
      </c>
    </row>
    <row r="105" spans="3:3" ht="15.6">
      <c r="C105" s="58" t="str">
        <f t="shared" si="5"/>
        <v/>
      </c>
    </row>
    <row r="106" spans="3:3" ht="15.6">
      <c r="C106" s="58" t="str">
        <f t="shared" si="5"/>
        <v/>
      </c>
    </row>
    <row r="107" spans="3:3" ht="15.6">
      <c r="C107" s="58" t="str">
        <f t="shared" si="5"/>
        <v/>
      </c>
    </row>
    <row r="108" spans="3:3" ht="15.6">
      <c r="C108" s="58" t="str">
        <f t="shared" si="5"/>
        <v/>
      </c>
    </row>
    <row r="109" spans="3:3" ht="15.6">
      <c r="C109" s="58" t="str">
        <f t="shared" si="5"/>
        <v/>
      </c>
    </row>
    <row r="110" spans="3:3" ht="15.6">
      <c r="C110" s="58" t="str">
        <f t="shared" si="5"/>
        <v/>
      </c>
    </row>
    <row r="111" spans="3:3" ht="15.6">
      <c r="C111" s="58" t="str">
        <f t="shared" si="5"/>
        <v/>
      </c>
    </row>
    <row r="112" spans="3:3" ht="15.6">
      <c r="C112" s="58" t="str">
        <f t="shared" si="5"/>
        <v/>
      </c>
    </row>
    <row r="113" spans="3:3" ht="15.6">
      <c r="C113" s="58" t="str">
        <f t="shared" si="5"/>
        <v/>
      </c>
    </row>
    <row r="114" spans="3:3" ht="15.6">
      <c r="C114" s="58" t="str">
        <f t="shared" si="5"/>
        <v/>
      </c>
    </row>
    <row r="115" spans="3:3" ht="15.6">
      <c r="C115" s="58" t="str">
        <f t="shared" si="5"/>
        <v/>
      </c>
    </row>
    <row r="116" spans="3:3" ht="15.6">
      <c r="C116" s="58" t="str">
        <f t="shared" ref="C116:C179" si="6">IFERROR($C$15+$C$16*LOG10(B116),"")</f>
        <v/>
      </c>
    </row>
    <row r="117" spans="3:3" ht="15.6">
      <c r="C117" s="58" t="str">
        <f t="shared" si="6"/>
        <v/>
      </c>
    </row>
    <row r="118" spans="3:3" ht="15.6">
      <c r="C118" s="58" t="str">
        <f t="shared" si="6"/>
        <v/>
      </c>
    </row>
    <row r="119" spans="3:3" ht="15.6">
      <c r="C119" s="58" t="str">
        <f t="shared" si="6"/>
        <v/>
      </c>
    </row>
    <row r="120" spans="3:3" ht="15.6">
      <c r="C120" s="58" t="str">
        <f t="shared" si="6"/>
        <v/>
      </c>
    </row>
    <row r="121" spans="3:3" ht="15.6">
      <c r="C121" s="58" t="str">
        <f t="shared" si="6"/>
        <v/>
      </c>
    </row>
    <row r="122" spans="3:3" ht="15.6">
      <c r="C122" s="58" t="str">
        <f t="shared" si="6"/>
        <v/>
      </c>
    </row>
    <row r="123" spans="3:3" ht="15.6">
      <c r="C123" s="58" t="str">
        <f t="shared" si="6"/>
        <v/>
      </c>
    </row>
    <row r="124" spans="3:3" ht="15.6">
      <c r="C124" s="58" t="str">
        <f t="shared" si="6"/>
        <v/>
      </c>
    </row>
    <row r="125" spans="3:3" ht="15.6">
      <c r="C125" s="58" t="str">
        <f t="shared" si="6"/>
        <v/>
      </c>
    </row>
    <row r="126" spans="3:3" ht="15.6">
      <c r="C126" s="58" t="str">
        <f t="shared" si="6"/>
        <v/>
      </c>
    </row>
    <row r="127" spans="3:3" ht="15.6">
      <c r="C127" s="58" t="str">
        <f t="shared" si="6"/>
        <v/>
      </c>
    </row>
    <row r="128" spans="3:3" ht="15.6">
      <c r="C128" s="58" t="str">
        <f t="shared" si="6"/>
        <v/>
      </c>
    </row>
    <row r="129" spans="3:3" ht="15.6">
      <c r="C129" s="58" t="str">
        <f t="shared" si="6"/>
        <v/>
      </c>
    </row>
    <row r="130" spans="3:3" ht="15.6">
      <c r="C130" s="58" t="str">
        <f t="shared" si="6"/>
        <v/>
      </c>
    </row>
    <row r="131" spans="3:3" ht="15.6">
      <c r="C131" s="58" t="str">
        <f t="shared" si="6"/>
        <v/>
      </c>
    </row>
    <row r="132" spans="3:3" ht="15.6">
      <c r="C132" s="58" t="str">
        <f t="shared" si="6"/>
        <v/>
      </c>
    </row>
    <row r="133" spans="3:3" ht="15.6">
      <c r="C133" s="58" t="str">
        <f t="shared" si="6"/>
        <v/>
      </c>
    </row>
    <row r="134" spans="3:3" ht="15.6">
      <c r="C134" s="58" t="str">
        <f t="shared" si="6"/>
        <v/>
      </c>
    </row>
    <row r="135" spans="3:3" ht="15.6">
      <c r="C135" s="58" t="str">
        <f t="shared" si="6"/>
        <v/>
      </c>
    </row>
    <row r="136" spans="3:3" ht="15.6">
      <c r="C136" s="58" t="str">
        <f t="shared" si="6"/>
        <v/>
      </c>
    </row>
    <row r="137" spans="3:3" ht="15.6">
      <c r="C137" s="58" t="str">
        <f t="shared" si="6"/>
        <v/>
      </c>
    </row>
    <row r="138" spans="3:3" ht="15.6">
      <c r="C138" s="58" t="str">
        <f t="shared" si="6"/>
        <v/>
      </c>
    </row>
    <row r="139" spans="3:3" ht="15.6">
      <c r="C139" s="58" t="str">
        <f t="shared" si="6"/>
        <v/>
      </c>
    </row>
    <row r="140" spans="3:3" ht="15.6">
      <c r="C140" s="58" t="str">
        <f t="shared" si="6"/>
        <v/>
      </c>
    </row>
    <row r="141" spans="3:3" ht="15.6">
      <c r="C141" s="58" t="str">
        <f t="shared" si="6"/>
        <v/>
      </c>
    </row>
    <row r="142" spans="3:3" ht="15.6">
      <c r="C142" s="58" t="str">
        <f t="shared" si="6"/>
        <v/>
      </c>
    </row>
    <row r="143" spans="3:3" ht="15.6">
      <c r="C143" s="58" t="str">
        <f t="shared" si="6"/>
        <v/>
      </c>
    </row>
    <row r="144" spans="3:3" ht="15.6">
      <c r="C144" s="58" t="str">
        <f t="shared" si="6"/>
        <v/>
      </c>
    </row>
    <row r="145" spans="3:3" ht="15.6">
      <c r="C145" s="58" t="str">
        <f t="shared" si="6"/>
        <v/>
      </c>
    </row>
    <row r="146" spans="3:3" ht="15.6">
      <c r="C146" s="58" t="str">
        <f t="shared" si="6"/>
        <v/>
      </c>
    </row>
    <row r="147" spans="3:3" ht="15.6">
      <c r="C147" s="58" t="str">
        <f t="shared" si="6"/>
        <v/>
      </c>
    </row>
    <row r="148" spans="3:3" ht="15.6">
      <c r="C148" s="58" t="str">
        <f t="shared" si="6"/>
        <v/>
      </c>
    </row>
    <row r="149" spans="3:3" ht="15.6">
      <c r="C149" s="58" t="str">
        <f t="shared" si="6"/>
        <v/>
      </c>
    </row>
    <row r="150" spans="3:3" ht="15.6">
      <c r="C150" s="58" t="str">
        <f t="shared" si="6"/>
        <v/>
      </c>
    </row>
    <row r="151" spans="3:3" ht="15.6">
      <c r="C151" s="58" t="str">
        <f t="shared" si="6"/>
        <v/>
      </c>
    </row>
    <row r="152" spans="3:3" ht="15.6">
      <c r="C152" s="58" t="str">
        <f t="shared" si="6"/>
        <v/>
      </c>
    </row>
    <row r="153" spans="3:3" ht="15.6">
      <c r="C153" s="58" t="str">
        <f t="shared" si="6"/>
        <v/>
      </c>
    </row>
    <row r="154" spans="3:3" ht="15.6">
      <c r="C154" s="58" t="str">
        <f t="shared" si="6"/>
        <v/>
      </c>
    </row>
    <row r="155" spans="3:3" ht="15.6">
      <c r="C155" s="58" t="str">
        <f t="shared" si="6"/>
        <v/>
      </c>
    </row>
    <row r="156" spans="3:3" ht="15.6">
      <c r="C156" s="58" t="str">
        <f t="shared" si="6"/>
        <v/>
      </c>
    </row>
    <row r="157" spans="3:3" ht="15.6">
      <c r="C157" s="58" t="str">
        <f t="shared" si="6"/>
        <v/>
      </c>
    </row>
    <row r="158" spans="3:3" ht="15.6">
      <c r="C158" s="58" t="str">
        <f t="shared" si="6"/>
        <v/>
      </c>
    </row>
    <row r="159" spans="3:3" ht="15.6">
      <c r="C159" s="58" t="str">
        <f t="shared" si="6"/>
        <v/>
      </c>
    </row>
    <row r="160" spans="3:3" ht="15.6">
      <c r="C160" s="58" t="str">
        <f t="shared" si="6"/>
        <v/>
      </c>
    </row>
    <row r="161" spans="3:3" ht="15.6">
      <c r="C161" s="58" t="str">
        <f t="shared" si="6"/>
        <v/>
      </c>
    </row>
    <row r="162" spans="3:3" ht="15.6">
      <c r="C162" s="58" t="str">
        <f t="shared" si="6"/>
        <v/>
      </c>
    </row>
    <row r="163" spans="3:3" ht="15.6">
      <c r="C163" s="58" t="str">
        <f t="shared" si="6"/>
        <v/>
      </c>
    </row>
    <row r="164" spans="3:3" ht="15.6">
      <c r="C164" s="58" t="str">
        <f t="shared" si="6"/>
        <v/>
      </c>
    </row>
    <row r="165" spans="3:3" ht="15.6">
      <c r="C165" s="58" t="str">
        <f t="shared" si="6"/>
        <v/>
      </c>
    </row>
    <row r="166" spans="3:3" ht="15.6">
      <c r="C166" s="58" t="str">
        <f t="shared" si="6"/>
        <v/>
      </c>
    </row>
    <row r="167" spans="3:3" ht="15.6">
      <c r="C167" s="58" t="str">
        <f t="shared" si="6"/>
        <v/>
      </c>
    </row>
    <row r="168" spans="3:3" ht="15.6">
      <c r="C168" s="58" t="str">
        <f t="shared" si="6"/>
        <v/>
      </c>
    </row>
    <row r="169" spans="3:3" ht="15.6">
      <c r="C169" s="58" t="str">
        <f t="shared" si="6"/>
        <v/>
      </c>
    </row>
    <row r="170" spans="3:3" ht="15.6">
      <c r="C170" s="58" t="str">
        <f t="shared" si="6"/>
        <v/>
      </c>
    </row>
    <row r="171" spans="3:3" ht="15.6">
      <c r="C171" s="58" t="str">
        <f t="shared" si="6"/>
        <v/>
      </c>
    </row>
    <row r="172" spans="3:3" ht="15.6">
      <c r="C172" s="58" t="str">
        <f t="shared" si="6"/>
        <v/>
      </c>
    </row>
    <row r="173" spans="3:3" ht="15.6">
      <c r="C173" s="58" t="str">
        <f t="shared" si="6"/>
        <v/>
      </c>
    </row>
    <row r="174" spans="3:3" ht="15.6">
      <c r="C174" s="58" t="str">
        <f t="shared" si="6"/>
        <v/>
      </c>
    </row>
    <row r="175" spans="3:3" ht="15.6">
      <c r="C175" s="58" t="str">
        <f t="shared" si="6"/>
        <v/>
      </c>
    </row>
    <row r="176" spans="3:3" ht="15.6">
      <c r="C176" s="58" t="str">
        <f t="shared" si="6"/>
        <v/>
      </c>
    </row>
    <row r="177" spans="3:3" ht="15.6">
      <c r="C177" s="58" t="str">
        <f t="shared" si="6"/>
        <v/>
      </c>
    </row>
    <row r="178" spans="3:3" ht="15.6">
      <c r="C178" s="58" t="str">
        <f t="shared" si="6"/>
        <v/>
      </c>
    </row>
    <row r="179" spans="3:3" ht="15.6">
      <c r="C179" s="58" t="str">
        <f t="shared" si="6"/>
        <v/>
      </c>
    </row>
    <row r="180" spans="3:3" ht="15.6">
      <c r="C180" s="58" t="str">
        <f t="shared" ref="C180:C243" si="7">IFERROR($C$15+$C$16*LOG10(B180),"")</f>
        <v/>
      </c>
    </row>
    <row r="181" spans="3:3" ht="15.6">
      <c r="C181" s="58" t="str">
        <f t="shared" si="7"/>
        <v/>
      </c>
    </row>
    <row r="182" spans="3:3" ht="15.6">
      <c r="C182" s="58" t="str">
        <f t="shared" si="7"/>
        <v/>
      </c>
    </row>
    <row r="183" spans="3:3" ht="15.6">
      <c r="C183" s="58" t="str">
        <f t="shared" si="7"/>
        <v/>
      </c>
    </row>
    <row r="184" spans="3:3" ht="15.6">
      <c r="C184" s="58" t="str">
        <f t="shared" si="7"/>
        <v/>
      </c>
    </row>
    <row r="185" spans="3:3" ht="15.6">
      <c r="C185" s="58" t="str">
        <f t="shared" si="7"/>
        <v/>
      </c>
    </row>
    <row r="186" spans="3:3" ht="15.6">
      <c r="C186" s="58" t="str">
        <f t="shared" si="7"/>
        <v/>
      </c>
    </row>
    <row r="187" spans="3:3" ht="15.6">
      <c r="C187" s="58" t="str">
        <f t="shared" si="7"/>
        <v/>
      </c>
    </row>
    <row r="188" spans="3:3" ht="15.6">
      <c r="C188" s="58" t="str">
        <f t="shared" si="7"/>
        <v/>
      </c>
    </row>
    <row r="189" spans="3:3" ht="15.6">
      <c r="C189" s="58" t="str">
        <f t="shared" si="7"/>
        <v/>
      </c>
    </row>
    <row r="190" spans="3:3" ht="15.6">
      <c r="C190" s="58" t="str">
        <f t="shared" si="7"/>
        <v/>
      </c>
    </row>
    <row r="191" spans="3:3" ht="15.6">
      <c r="C191" s="58" t="str">
        <f t="shared" si="7"/>
        <v/>
      </c>
    </row>
    <row r="192" spans="3:3" ht="15.6">
      <c r="C192" s="58" t="str">
        <f t="shared" si="7"/>
        <v/>
      </c>
    </row>
    <row r="193" spans="3:3" ht="15.6">
      <c r="C193" s="58" t="str">
        <f t="shared" si="7"/>
        <v/>
      </c>
    </row>
    <row r="194" spans="3:3" ht="15.6">
      <c r="C194" s="58" t="str">
        <f t="shared" si="7"/>
        <v/>
      </c>
    </row>
    <row r="195" spans="3:3" ht="15.6">
      <c r="C195" s="58" t="str">
        <f t="shared" si="7"/>
        <v/>
      </c>
    </row>
    <row r="196" spans="3:3" ht="15.6">
      <c r="C196" s="58" t="str">
        <f t="shared" si="7"/>
        <v/>
      </c>
    </row>
    <row r="197" spans="3:3" ht="15.6">
      <c r="C197" s="58" t="str">
        <f t="shared" si="7"/>
        <v/>
      </c>
    </row>
    <row r="198" spans="3:3" ht="15.6">
      <c r="C198" s="58" t="str">
        <f t="shared" si="7"/>
        <v/>
      </c>
    </row>
    <row r="199" spans="3:3" ht="15.6">
      <c r="C199" s="58" t="str">
        <f t="shared" si="7"/>
        <v/>
      </c>
    </row>
    <row r="200" spans="3:3" ht="15.6">
      <c r="C200" s="58" t="str">
        <f t="shared" si="7"/>
        <v/>
      </c>
    </row>
    <row r="201" spans="3:3" ht="15.6">
      <c r="C201" s="58" t="str">
        <f t="shared" si="7"/>
        <v/>
      </c>
    </row>
    <row r="202" spans="3:3" ht="15.6">
      <c r="C202" s="58" t="str">
        <f t="shared" si="7"/>
        <v/>
      </c>
    </row>
    <row r="203" spans="3:3" ht="15.6">
      <c r="C203" s="58" t="str">
        <f t="shared" si="7"/>
        <v/>
      </c>
    </row>
    <row r="204" spans="3:3" ht="15.6">
      <c r="C204" s="58" t="str">
        <f t="shared" si="7"/>
        <v/>
      </c>
    </row>
    <row r="205" spans="3:3" ht="15.6">
      <c r="C205" s="58" t="str">
        <f t="shared" si="7"/>
        <v/>
      </c>
    </row>
    <row r="206" spans="3:3" ht="15.6">
      <c r="C206" s="58" t="str">
        <f t="shared" si="7"/>
        <v/>
      </c>
    </row>
    <row r="207" spans="3:3" ht="15.6">
      <c r="C207" s="58" t="str">
        <f t="shared" si="7"/>
        <v/>
      </c>
    </row>
    <row r="208" spans="3:3" ht="15.6">
      <c r="C208" s="58" t="str">
        <f t="shared" si="7"/>
        <v/>
      </c>
    </row>
    <row r="209" spans="3:3" ht="15.6">
      <c r="C209" s="58" t="str">
        <f t="shared" si="7"/>
        <v/>
      </c>
    </row>
    <row r="210" spans="3:3" ht="15.6">
      <c r="C210" s="58" t="str">
        <f t="shared" si="7"/>
        <v/>
      </c>
    </row>
    <row r="211" spans="3:3" ht="15.6">
      <c r="C211" s="58" t="str">
        <f t="shared" si="7"/>
        <v/>
      </c>
    </row>
    <row r="212" spans="3:3" ht="15.6">
      <c r="C212" s="58" t="str">
        <f t="shared" si="7"/>
        <v/>
      </c>
    </row>
    <row r="213" spans="3:3" ht="15.6">
      <c r="C213" s="58" t="str">
        <f t="shared" si="7"/>
        <v/>
      </c>
    </row>
    <row r="214" spans="3:3" ht="15.6">
      <c r="C214" s="58" t="str">
        <f t="shared" si="7"/>
        <v/>
      </c>
    </row>
    <row r="215" spans="3:3" ht="15.6">
      <c r="C215" s="58" t="str">
        <f t="shared" si="7"/>
        <v/>
      </c>
    </row>
    <row r="216" spans="3:3" ht="15.6">
      <c r="C216" s="58" t="str">
        <f t="shared" si="7"/>
        <v/>
      </c>
    </row>
    <row r="217" spans="3:3" ht="15.6">
      <c r="C217" s="58" t="str">
        <f t="shared" si="7"/>
        <v/>
      </c>
    </row>
    <row r="218" spans="3:3" ht="15.6">
      <c r="C218" s="58" t="str">
        <f t="shared" si="7"/>
        <v/>
      </c>
    </row>
    <row r="219" spans="3:3" ht="15.6">
      <c r="C219" s="58" t="str">
        <f t="shared" si="7"/>
        <v/>
      </c>
    </row>
    <row r="220" spans="3:3" ht="15.6">
      <c r="C220" s="58" t="str">
        <f t="shared" si="7"/>
        <v/>
      </c>
    </row>
    <row r="221" spans="3:3" ht="15.6">
      <c r="C221" s="58" t="str">
        <f t="shared" si="7"/>
        <v/>
      </c>
    </row>
    <row r="222" spans="3:3" ht="15.6">
      <c r="C222" s="58" t="str">
        <f t="shared" si="7"/>
        <v/>
      </c>
    </row>
    <row r="223" spans="3:3" ht="15.6">
      <c r="C223" s="58" t="str">
        <f t="shared" si="7"/>
        <v/>
      </c>
    </row>
    <row r="224" spans="3:3" ht="15.6">
      <c r="C224" s="58" t="str">
        <f t="shared" si="7"/>
        <v/>
      </c>
    </row>
    <row r="225" spans="3:3" ht="15.6">
      <c r="C225" s="58" t="str">
        <f t="shared" si="7"/>
        <v/>
      </c>
    </row>
    <row r="226" spans="3:3" ht="15.6">
      <c r="C226" s="58" t="str">
        <f t="shared" si="7"/>
        <v/>
      </c>
    </row>
    <row r="227" spans="3:3" ht="15.6">
      <c r="C227" s="58" t="str">
        <f t="shared" si="7"/>
        <v/>
      </c>
    </row>
    <row r="228" spans="3:3" ht="15.6">
      <c r="C228" s="58" t="str">
        <f t="shared" si="7"/>
        <v/>
      </c>
    </row>
    <row r="229" spans="3:3" ht="15.6">
      <c r="C229" s="58" t="str">
        <f t="shared" si="7"/>
        <v/>
      </c>
    </row>
    <row r="230" spans="3:3" ht="15.6">
      <c r="C230" s="58" t="str">
        <f t="shared" si="7"/>
        <v/>
      </c>
    </row>
    <row r="231" spans="3:3" ht="15.6">
      <c r="C231" s="58" t="str">
        <f t="shared" si="7"/>
        <v/>
      </c>
    </row>
    <row r="232" spans="3:3" ht="15.6">
      <c r="C232" s="58" t="str">
        <f t="shared" si="7"/>
        <v/>
      </c>
    </row>
    <row r="233" spans="3:3" ht="15.6">
      <c r="C233" s="58" t="str">
        <f t="shared" si="7"/>
        <v/>
      </c>
    </row>
    <row r="234" spans="3:3" ht="15.6">
      <c r="C234" s="58" t="str">
        <f t="shared" si="7"/>
        <v/>
      </c>
    </row>
    <row r="235" spans="3:3" ht="15.6">
      <c r="C235" s="58" t="str">
        <f t="shared" si="7"/>
        <v/>
      </c>
    </row>
    <row r="236" spans="3:3" ht="15.6">
      <c r="C236" s="58" t="str">
        <f t="shared" si="7"/>
        <v/>
      </c>
    </row>
    <row r="237" spans="3:3" ht="15.6">
      <c r="C237" s="58" t="str">
        <f t="shared" si="7"/>
        <v/>
      </c>
    </row>
    <row r="238" spans="3:3" ht="15.6">
      <c r="C238" s="58" t="str">
        <f t="shared" si="7"/>
        <v/>
      </c>
    </row>
    <row r="239" spans="3:3" ht="15.6">
      <c r="C239" s="58" t="str">
        <f t="shared" si="7"/>
        <v/>
      </c>
    </row>
    <row r="240" spans="3:3" ht="15.6">
      <c r="C240" s="58" t="str">
        <f t="shared" si="7"/>
        <v/>
      </c>
    </row>
    <row r="241" spans="3:3" ht="15.6">
      <c r="C241" s="58" t="str">
        <f t="shared" si="7"/>
        <v/>
      </c>
    </row>
    <row r="242" spans="3:3" ht="15.6">
      <c r="C242" s="58" t="str">
        <f t="shared" si="7"/>
        <v/>
      </c>
    </row>
    <row r="243" spans="3:3" ht="15.6">
      <c r="C243" s="58" t="str">
        <f t="shared" si="7"/>
        <v/>
      </c>
    </row>
    <row r="244" spans="3:3" ht="15.6">
      <c r="C244" s="58" t="str">
        <f t="shared" ref="C244:C307" si="8">IFERROR($C$15+$C$16*LOG10(B244),"")</f>
        <v/>
      </c>
    </row>
    <row r="245" spans="3:3" ht="15.6">
      <c r="C245" s="58" t="str">
        <f t="shared" si="8"/>
        <v/>
      </c>
    </row>
    <row r="246" spans="3:3" ht="15.6">
      <c r="C246" s="58" t="str">
        <f t="shared" si="8"/>
        <v/>
      </c>
    </row>
    <row r="247" spans="3:3" ht="15.6">
      <c r="C247" s="58" t="str">
        <f t="shared" si="8"/>
        <v/>
      </c>
    </row>
    <row r="248" spans="3:3" ht="15.6">
      <c r="C248" s="58" t="str">
        <f t="shared" si="8"/>
        <v/>
      </c>
    </row>
    <row r="249" spans="3:3" ht="15.6">
      <c r="C249" s="58" t="str">
        <f t="shared" si="8"/>
        <v/>
      </c>
    </row>
    <row r="250" spans="3:3" ht="15.6">
      <c r="C250" s="58" t="str">
        <f t="shared" si="8"/>
        <v/>
      </c>
    </row>
    <row r="251" spans="3:3" ht="15.6">
      <c r="C251" s="58" t="str">
        <f t="shared" si="8"/>
        <v/>
      </c>
    </row>
    <row r="252" spans="3:3" ht="15.6">
      <c r="C252" s="58" t="str">
        <f t="shared" si="8"/>
        <v/>
      </c>
    </row>
    <row r="253" spans="3:3" ht="15.6">
      <c r="C253" s="58" t="str">
        <f t="shared" si="8"/>
        <v/>
      </c>
    </row>
    <row r="254" spans="3:3" ht="15.6">
      <c r="C254" s="58" t="str">
        <f t="shared" si="8"/>
        <v/>
      </c>
    </row>
    <row r="255" spans="3:3" ht="15.6">
      <c r="C255" s="58" t="str">
        <f t="shared" si="8"/>
        <v/>
      </c>
    </row>
    <row r="256" spans="3:3" ht="15.6">
      <c r="C256" s="58" t="str">
        <f t="shared" si="8"/>
        <v/>
      </c>
    </row>
    <row r="257" spans="3:3" ht="15.6">
      <c r="C257" s="58" t="str">
        <f t="shared" si="8"/>
        <v/>
      </c>
    </row>
    <row r="258" spans="3:3" ht="15.6">
      <c r="C258" s="58" t="str">
        <f t="shared" si="8"/>
        <v/>
      </c>
    </row>
    <row r="259" spans="3:3" ht="15.6">
      <c r="C259" s="58" t="str">
        <f t="shared" si="8"/>
        <v/>
      </c>
    </row>
    <row r="260" spans="3:3" ht="15.6">
      <c r="C260" s="58" t="str">
        <f t="shared" si="8"/>
        <v/>
      </c>
    </row>
    <row r="261" spans="3:3" ht="15.6">
      <c r="C261" s="58" t="str">
        <f t="shared" si="8"/>
        <v/>
      </c>
    </row>
    <row r="262" spans="3:3" ht="15.6">
      <c r="C262" s="58" t="str">
        <f t="shared" si="8"/>
        <v/>
      </c>
    </row>
    <row r="263" spans="3:3" ht="15.6">
      <c r="C263" s="58" t="str">
        <f t="shared" si="8"/>
        <v/>
      </c>
    </row>
    <row r="264" spans="3:3" ht="15.6">
      <c r="C264" s="58" t="str">
        <f t="shared" si="8"/>
        <v/>
      </c>
    </row>
    <row r="265" spans="3:3" ht="15.6">
      <c r="C265" s="58" t="str">
        <f t="shared" si="8"/>
        <v/>
      </c>
    </row>
    <row r="266" spans="3:3" ht="15.6">
      <c r="C266" s="58" t="str">
        <f t="shared" si="8"/>
        <v/>
      </c>
    </row>
    <row r="267" spans="3:3" ht="15.6">
      <c r="C267" s="58" t="str">
        <f t="shared" si="8"/>
        <v/>
      </c>
    </row>
    <row r="268" spans="3:3" ht="15.6">
      <c r="C268" s="58" t="str">
        <f t="shared" si="8"/>
        <v/>
      </c>
    </row>
    <row r="269" spans="3:3" ht="15.6">
      <c r="C269" s="58" t="str">
        <f t="shared" si="8"/>
        <v/>
      </c>
    </row>
    <row r="270" spans="3:3" ht="15.6">
      <c r="C270" s="58" t="str">
        <f t="shared" si="8"/>
        <v/>
      </c>
    </row>
    <row r="271" spans="3:3" ht="15.6">
      <c r="C271" s="58" t="str">
        <f t="shared" si="8"/>
        <v/>
      </c>
    </row>
    <row r="272" spans="3:3" ht="15.6">
      <c r="C272" s="58" t="str">
        <f t="shared" si="8"/>
        <v/>
      </c>
    </row>
    <row r="273" spans="3:3" ht="15.6">
      <c r="C273" s="58" t="str">
        <f t="shared" si="8"/>
        <v/>
      </c>
    </row>
    <row r="274" spans="3:3" ht="15.6">
      <c r="C274" s="58" t="str">
        <f t="shared" si="8"/>
        <v/>
      </c>
    </row>
    <row r="275" spans="3:3" ht="15.6">
      <c r="C275" s="58" t="str">
        <f t="shared" si="8"/>
        <v/>
      </c>
    </row>
    <row r="276" spans="3:3" ht="15.6">
      <c r="C276" s="58" t="str">
        <f t="shared" si="8"/>
        <v/>
      </c>
    </row>
    <row r="277" spans="3:3" ht="15.6">
      <c r="C277" s="58" t="str">
        <f t="shared" si="8"/>
        <v/>
      </c>
    </row>
    <row r="278" spans="3:3" ht="15.6">
      <c r="C278" s="58" t="str">
        <f t="shared" si="8"/>
        <v/>
      </c>
    </row>
    <row r="279" spans="3:3" ht="15.6">
      <c r="C279" s="58" t="str">
        <f t="shared" si="8"/>
        <v/>
      </c>
    </row>
    <row r="280" spans="3:3" ht="15.6">
      <c r="C280" s="58" t="str">
        <f t="shared" si="8"/>
        <v/>
      </c>
    </row>
    <row r="281" spans="3:3" ht="15.6">
      <c r="C281" s="58" t="str">
        <f t="shared" si="8"/>
        <v/>
      </c>
    </row>
    <row r="282" spans="3:3" ht="15.6">
      <c r="C282" s="58" t="str">
        <f t="shared" si="8"/>
        <v/>
      </c>
    </row>
    <row r="283" spans="3:3" ht="15.6">
      <c r="C283" s="58" t="str">
        <f t="shared" si="8"/>
        <v/>
      </c>
    </row>
    <row r="284" spans="3:3" ht="15.6">
      <c r="C284" s="58" t="str">
        <f t="shared" si="8"/>
        <v/>
      </c>
    </row>
    <row r="285" spans="3:3" ht="15.6">
      <c r="C285" s="58" t="str">
        <f t="shared" si="8"/>
        <v/>
      </c>
    </row>
    <row r="286" spans="3:3" ht="15.6">
      <c r="C286" s="58" t="str">
        <f t="shared" si="8"/>
        <v/>
      </c>
    </row>
    <row r="287" spans="3:3" ht="15.6">
      <c r="C287" s="58" t="str">
        <f t="shared" si="8"/>
        <v/>
      </c>
    </row>
    <row r="288" spans="3:3" ht="15.6">
      <c r="C288" s="58" t="str">
        <f t="shared" si="8"/>
        <v/>
      </c>
    </row>
    <row r="289" spans="3:3" ht="15.6">
      <c r="C289" s="58" t="str">
        <f t="shared" si="8"/>
        <v/>
      </c>
    </row>
    <row r="290" spans="3:3" ht="15.6">
      <c r="C290" s="58" t="str">
        <f t="shared" si="8"/>
        <v/>
      </c>
    </row>
    <row r="291" spans="3:3" ht="15.6">
      <c r="C291" s="58" t="str">
        <f t="shared" si="8"/>
        <v/>
      </c>
    </row>
    <row r="292" spans="3:3" ht="15.6">
      <c r="C292" s="58" t="str">
        <f t="shared" si="8"/>
        <v/>
      </c>
    </row>
    <row r="293" spans="3:3" ht="15.6">
      <c r="C293" s="58" t="str">
        <f t="shared" si="8"/>
        <v/>
      </c>
    </row>
    <row r="294" spans="3:3" ht="15.6">
      <c r="C294" s="58" t="str">
        <f t="shared" si="8"/>
        <v/>
      </c>
    </row>
    <row r="295" spans="3:3" ht="15.6">
      <c r="C295" s="58" t="str">
        <f t="shared" si="8"/>
        <v/>
      </c>
    </row>
    <row r="296" spans="3:3" ht="15.6">
      <c r="C296" s="58" t="str">
        <f t="shared" si="8"/>
        <v/>
      </c>
    </row>
    <row r="297" spans="3:3" ht="15.6">
      <c r="C297" s="58" t="str">
        <f t="shared" si="8"/>
        <v/>
      </c>
    </row>
    <row r="298" spans="3:3" ht="15.6">
      <c r="C298" s="58" t="str">
        <f t="shared" si="8"/>
        <v/>
      </c>
    </row>
    <row r="299" spans="3:3" ht="15.6">
      <c r="C299" s="58" t="str">
        <f t="shared" si="8"/>
        <v/>
      </c>
    </row>
    <row r="300" spans="3:3" ht="15.6">
      <c r="C300" s="58" t="str">
        <f t="shared" si="8"/>
        <v/>
      </c>
    </row>
    <row r="301" spans="3:3" ht="15.6">
      <c r="C301" s="58" t="str">
        <f t="shared" si="8"/>
        <v/>
      </c>
    </row>
    <row r="302" spans="3:3" ht="15.6">
      <c r="C302" s="58" t="str">
        <f t="shared" si="8"/>
        <v/>
      </c>
    </row>
    <row r="303" spans="3:3" ht="15.6">
      <c r="C303" s="58" t="str">
        <f t="shared" si="8"/>
        <v/>
      </c>
    </row>
    <row r="304" spans="3:3" ht="15.6">
      <c r="C304" s="58" t="str">
        <f t="shared" si="8"/>
        <v/>
      </c>
    </row>
    <row r="305" spans="3:3" ht="15.6">
      <c r="C305" s="58" t="str">
        <f t="shared" si="8"/>
        <v/>
      </c>
    </row>
    <row r="306" spans="3:3" ht="15.6">
      <c r="C306" s="58" t="str">
        <f t="shared" si="8"/>
        <v/>
      </c>
    </row>
    <row r="307" spans="3:3" ht="15.6">
      <c r="C307" s="58" t="str">
        <f t="shared" si="8"/>
        <v/>
      </c>
    </row>
    <row r="308" spans="3:3" ht="15.6">
      <c r="C308" s="58" t="str">
        <f t="shared" ref="C308:C371" si="9">IFERROR($C$15+$C$16*LOG10(B308),"")</f>
        <v/>
      </c>
    </row>
    <row r="309" spans="3:3" ht="15.6">
      <c r="C309" s="58" t="str">
        <f t="shared" si="9"/>
        <v/>
      </c>
    </row>
    <row r="310" spans="3:3" ht="15.6">
      <c r="C310" s="58" t="str">
        <f t="shared" si="9"/>
        <v/>
      </c>
    </row>
    <row r="311" spans="3:3" ht="15.6">
      <c r="C311" s="58" t="str">
        <f t="shared" si="9"/>
        <v/>
      </c>
    </row>
    <row r="312" spans="3:3" ht="15.6">
      <c r="C312" s="58" t="str">
        <f t="shared" si="9"/>
        <v/>
      </c>
    </row>
    <row r="313" spans="3:3" ht="15.6">
      <c r="C313" s="58" t="str">
        <f t="shared" si="9"/>
        <v/>
      </c>
    </row>
    <row r="314" spans="3:3" ht="15.6">
      <c r="C314" s="58" t="str">
        <f t="shared" si="9"/>
        <v/>
      </c>
    </row>
    <row r="315" spans="3:3" ht="15.6">
      <c r="C315" s="58" t="str">
        <f t="shared" si="9"/>
        <v/>
      </c>
    </row>
    <row r="316" spans="3:3" ht="15.6">
      <c r="C316" s="58" t="str">
        <f t="shared" si="9"/>
        <v/>
      </c>
    </row>
    <row r="317" spans="3:3" ht="15.6">
      <c r="C317" s="58" t="str">
        <f t="shared" si="9"/>
        <v/>
      </c>
    </row>
    <row r="318" spans="3:3" ht="15.6">
      <c r="C318" s="58" t="str">
        <f t="shared" si="9"/>
        <v/>
      </c>
    </row>
    <row r="319" spans="3:3" ht="15.6">
      <c r="C319" s="58" t="str">
        <f t="shared" si="9"/>
        <v/>
      </c>
    </row>
    <row r="320" spans="3:3" ht="15.6">
      <c r="C320" s="58" t="str">
        <f t="shared" si="9"/>
        <v/>
      </c>
    </row>
    <row r="321" spans="3:3" ht="15.6">
      <c r="C321" s="58" t="str">
        <f t="shared" si="9"/>
        <v/>
      </c>
    </row>
    <row r="322" spans="3:3" ht="15.6">
      <c r="C322" s="58" t="str">
        <f t="shared" si="9"/>
        <v/>
      </c>
    </row>
    <row r="323" spans="3:3" ht="15.6">
      <c r="C323" s="58" t="str">
        <f t="shared" si="9"/>
        <v/>
      </c>
    </row>
    <row r="324" spans="3:3" ht="15.6">
      <c r="C324" s="58" t="str">
        <f t="shared" si="9"/>
        <v/>
      </c>
    </row>
    <row r="325" spans="3:3" ht="15.6">
      <c r="C325" s="58" t="str">
        <f t="shared" si="9"/>
        <v/>
      </c>
    </row>
    <row r="326" spans="3:3" ht="15.6">
      <c r="C326" s="58" t="str">
        <f t="shared" si="9"/>
        <v/>
      </c>
    </row>
    <row r="327" spans="3:3" ht="15.6">
      <c r="C327" s="58" t="str">
        <f t="shared" si="9"/>
        <v/>
      </c>
    </row>
    <row r="328" spans="3:3" ht="15.6">
      <c r="C328" s="58" t="str">
        <f t="shared" si="9"/>
        <v/>
      </c>
    </row>
    <row r="329" spans="3:3" ht="15.6">
      <c r="C329" s="58" t="str">
        <f t="shared" si="9"/>
        <v/>
      </c>
    </row>
    <row r="330" spans="3:3" ht="15.6">
      <c r="C330" s="58" t="str">
        <f t="shared" si="9"/>
        <v/>
      </c>
    </row>
    <row r="331" spans="3:3" ht="15.6">
      <c r="C331" s="58" t="str">
        <f t="shared" si="9"/>
        <v/>
      </c>
    </row>
    <row r="332" spans="3:3" ht="15.6">
      <c r="C332" s="58" t="str">
        <f t="shared" si="9"/>
        <v/>
      </c>
    </row>
    <row r="333" spans="3:3" ht="15.6">
      <c r="C333" s="58" t="str">
        <f t="shared" si="9"/>
        <v/>
      </c>
    </row>
    <row r="334" spans="3:3" ht="15.6">
      <c r="C334" s="58" t="str">
        <f t="shared" si="9"/>
        <v/>
      </c>
    </row>
    <row r="335" spans="3:3" ht="15.6">
      <c r="C335" s="58" t="str">
        <f t="shared" si="9"/>
        <v/>
      </c>
    </row>
    <row r="336" spans="3:3" ht="15.6">
      <c r="C336" s="58" t="str">
        <f t="shared" si="9"/>
        <v/>
      </c>
    </row>
    <row r="337" spans="3:3" ht="15.6">
      <c r="C337" s="58" t="str">
        <f t="shared" si="9"/>
        <v/>
      </c>
    </row>
    <row r="338" spans="3:3" ht="15.6">
      <c r="C338" s="58" t="str">
        <f t="shared" si="9"/>
        <v/>
      </c>
    </row>
    <row r="339" spans="3:3" ht="15.6">
      <c r="C339" s="58" t="str">
        <f t="shared" si="9"/>
        <v/>
      </c>
    </row>
    <row r="340" spans="3:3" ht="15.6">
      <c r="C340" s="58" t="str">
        <f t="shared" si="9"/>
        <v/>
      </c>
    </row>
    <row r="341" spans="3:3" ht="15.6">
      <c r="C341" s="58" t="str">
        <f t="shared" si="9"/>
        <v/>
      </c>
    </row>
    <row r="342" spans="3:3" ht="15.6">
      <c r="C342" s="58" t="str">
        <f t="shared" si="9"/>
        <v/>
      </c>
    </row>
    <row r="343" spans="3:3" ht="15.6">
      <c r="C343" s="58" t="str">
        <f t="shared" si="9"/>
        <v/>
      </c>
    </row>
    <row r="344" spans="3:3" ht="15.6">
      <c r="C344" s="58" t="str">
        <f t="shared" si="9"/>
        <v/>
      </c>
    </row>
    <row r="345" spans="3:3" ht="15.6">
      <c r="C345" s="58" t="str">
        <f t="shared" si="9"/>
        <v/>
      </c>
    </row>
    <row r="346" spans="3:3" ht="15.6">
      <c r="C346" s="58" t="str">
        <f t="shared" si="9"/>
        <v/>
      </c>
    </row>
    <row r="347" spans="3:3" ht="15.6">
      <c r="C347" s="58" t="str">
        <f t="shared" si="9"/>
        <v/>
      </c>
    </row>
    <row r="348" spans="3:3" ht="15.6">
      <c r="C348" s="58" t="str">
        <f t="shared" si="9"/>
        <v/>
      </c>
    </row>
    <row r="349" spans="3:3" ht="15.6">
      <c r="C349" s="58" t="str">
        <f t="shared" si="9"/>
        <v/>
      </c>
    </row>
    <row r="350" spans="3:3" ht="15.6">
      <c r="C350" s="58" t="str">
        <f t="shared" si="9"/>
        <v/>
      </c>
    </row>
    <row r="351" spans="3:3" ht="15.6">
      <c r="C351" s="58" t="str">
        <f t="shared" si="9"/>
        <v/>
      </c>
    </row>
    <row r="352" spans="3:3" ht="15.6">
      <c r="C352" s="58" t="str">
        <f t="shared" si="9"/>
        <v/>
      </c>
    </row>
    <row r="353" spans="3:3" ht="15.6">
      <c r="C353" s="58" t="str">
        <f t="shared" si="9"/>
        <v/>
      </c>
    </row>
    <row r="354" spans="3:3" ht="15.6">
      <c r="C354" s="58" t="str">
        <f t="shared" si="9"/>
        <v/>
      </c>
    </row>
    <row r="355" spans="3:3" ht="15.6">
      <c r="C355" s="58" t="str">
        <f t="shared" si="9"/>
        <v/>
      </c>
    </row>
    <row r="356" spans="3:3" ht="15.6">
      <c r="C356" s="58" t="str">
        <f t="shared" si="9"/>
        <v/>
      </c>
    </row>
    <row r="357" spans="3:3" ht="15.6">
      <c r="C357" s="58" t="str">
        <f t="shared" si="9"/>
        <v/>
      </c>
    </row>
    <row r="358" spans="3:3" ht="15.6">
      <c r="C358" s="58" t="str">
        <f t="shared" si="9"/>
        <v/>
      </c>
    </row>
    <row r="359" spans="3:3" ht="15.6">
      <c r="C359" s="58" t="str">
        <f t="shared" si="9"/>
        <v/>
      </c>
    </row>
    <row r="360" spans="3:3" ht="15.6">
      <c r="C360" s="58" t="str">
        <f t="shared" si="9"/>
        <v/>
      </c>
    </row>
    <row r="361" spans="3:3" ht="15.6">
      <c r="C361" s="58" t="str">
        <f t="shared" si="9"/>
        <v/>
      </c>
    </row>
    <row r="362" spans="3:3" ht="15.6">
      <c r="C362" s="58" t="str">
        <f t="shared" si="9"/>
        <v/>
      </c>
    </row>
    <row r="363" spans="3:3" ht="15.6">
      <c r="C363" s="58" t="str">
        <f t="shared" si="9"/>
        <v/>
      </c>
    </row>
    <row r="364" spans="3:3" ht="15.6">
      <c r="C364" s="58" t="str">
        <f t="shared" si="9"/>
        <v/>
      </c>
    </row>
    <row r="365" spans="3:3" ht="15.6">
      <c r="C365" s="58" t="str">
        <f t="shared" si="9"/>
        <v/>
      </c>
    </row>
    <row r="366" spans="3:3" ht="15.6">
      <c r="C366" s="58" t="str">
        <f t="shared" si="9"/>
        <v/>
      </c>
    </row>
    <row r="367" spans="3:3" ht="15.6">
      <c r="C367" s="58" t="str">
        <f t="shared" si="9"/>
        <v/>
      </c>
    </row>
    <row r="368" spans="3:3" ht="15.6">
      <c r="C368" s="58" t="str">
        <f t="shared" si="9"/>
        <v/>
      </c>
    </row>
    <row r="369" spans="3:3" ht="15.6">
      <c r="C369" s="58" t="str">
        <f t="shared" si="9"/>
        <v/>
      </c>
    </row>
    <row r="370" spans="3:3" ht="15.6">
      <c r="C370" s="58" t="str">
        <f t="shared" si="9"/>
        <v/>
      </c>
    </row>
    <row r="371" spans="3:3" ht="15.6">
      <c r="C371" s="58" t="str">
        <f t="shared" si="9"/>
        <v/>
      </c>
    </row>
    <row r="372" spans="3:3" ht="15.6">
      <c r="C372" s="58" t="str">
        <f t="shared" ref="C372:C435" si="10">IFERROR($C$15+$C$16*LOG10(B372),"")</f>
        <v/>
      </c>
    </row>
    <row r="373" spans="3:3" ht="15.6">
      <c r="C373" s="58" t="str">
        <f t="shared" si="10"/>
        <v/>
      </c>
    </row>
    <row r="374" spans="3:3" ht="15.6">
      <c r="C374" s="58" t="str">
        <f t="shared" si="10"/>
        <v/>
      </c>
    </row>
    <row r="375" spans="3:3" ht="15.6">
      <c r="C375" s="58" t="str">
        <f t="shared" si="10"/>
        <v/>
      </c>
    </row>
    <row r="376" spans="3:3" ht="15.6">
      <c r="C376" s="58" t="str">
        <f t="shared" si="10"/>
        <v/>
      </c>
    </row>
    <row r="377" spans="3:3" ht="15.6">
      <c r="C377" s="58" t="str">
        <f t="shared" si="10"/>
        <v/>
      </c>
    </row>
    <row r="378" spans="3:3" ht="15.6">
      <c r="C378" s="58" t="str">
        <f t="shared" si="10"/>
        <v/>
      </c>
    </row>
    <row r="379" spans="3:3" ht="15.6">
      <c r="C379" s="58" t="str">
        <f t="shared" si="10"/>
        <v/>
      </c>
    </row>
    <row r="380" spans="3:3" ht="15.6">
      <c r="C380" s="58" t="str">
        <f t="shared" si="10"/>
        <v/>
      </c>
    </row>
    <row r="381" spans="3:3" ht="15.6">
      <c r="C381" s="58" t="str">
        <f t="shared" si="10"/>
        <v/>
      </c>
    </row>
    <row r="382" spans="3:3" ht="15.6">
      <c r="C382" s="58" t="str">
        <f t="shared" si="10"/>
        <v/>
      </c>
    </row>
    <row r="383" spans="3:3" ht="15.6">
      <c r="C383" s="58" t="str">
        <f t="shared" si="10"/>
        <v/>
      </c>
    </row>
    <row r="384" spans="3:3" ht="15.6">
      <c r="C384" s="58" t="str">
        <f t="shared" si="10"/>
        <v/>
      </c>
    </row>
    <row r="385" spans="3:3" ht="15.6">
      <c r="C385" s="58" t="str">
        <f t="shared" si="10"/>
        <v/>
      </c>
    </row>
    <row r="386" spans="3:3" ht="15.6">
      <c r="C386" s="58" t="str">
        <f t="shared" si="10"/>
        <v/>
      </c>
    </row>
    <row r="387" spans="3:3" ht="15.6">
      <c r="C387" s="58" t="str">
        <f t="shared" si="10"/>
        <v/>
      </c>
    </row>
    <row r="388" spans="3:3" ht="15.6">
      <c r="C388" s="58" t="str">
        <f t="shared" si="10"/>
        <v/>
      </c>
    </row>
    <row r="389" spans="3:3" ht="15.6">
      <c r="C389" s="58" t="str">
        <f t="shared" si="10"/>
        <v/>
      </c>
    </row>
    <row r="390" spans="3:3" ht="15.6">
      <c r="C390" s="58" t="str">
        <f t="shared" si="10"/>
        <v/>
      </c>
    </row>
    <row r="391" spans="3:3" ht="15.6">
      <c r="C391" s="58" t="str">
        <f t="shared" si="10"/>
        <v/>
      </c>
    </row>
    <row r="392" spans="3:3" ht="15.6">
      <c r="C392" s="58" t="str">
        <f t="shared" si="10"/>
        <v/>
      </c>
    </row>
    <row r="393" spans="3:3" ht="15.6">
      <c r="C393" s="58" t="str">
        <f t="shared" si="10"/>
        <v/>
      </c>
    </row>
    <row r="394" spans="3:3" ht="15.6">
      <c r="C394" s="58" t="str">
        <f t="shared" si="10"/>
        <v/>
      </c>
    </row>
    <row r="395" spans="3:3" ht="15.6">
      <c r="C395" s="58" t="str">
        <f t="shared" si="10"/>
        <v/>
      </c>
    </row>
    <row r="396" spans="3:3" ht="15.6">
      <c r="C396" s="58" t="str">
        <f t="shared" si="10"/>
        <v/>
      </c>
    </row>
    <row r="397" spans="3:3" ht="15.6">
      <c r="C397" s="58" t="str">
        <f t="shared" si="10"/>
        <v/>
      </c>
    </row>
    <row r="398" spans="3:3" ht="15.6">
      <c r="C398" s="58" t="str">
        <f t="shared" si="10"/>
        <v/>
      </c>
    </row>
    <row r="399" spans="3:3" ht="15.6">
      <c r="C399" s="58" t="str">
        <f t="shared" si="10"/>
        <v/>
      </c>
    </row>
    <row r="400" spans="3:3" ht="15.6">
      <c r="C400" s="58" t="str">
        <f t="shared" si="10"/>
        <v/>
      </c>
    </row>
    <row r="401" spans="3:3" ht="15.6">
      <c r="C401" s="58" t="str">
        <f t="shared" si="10"/>
        <v/>
      </c>
    </row>
    <row r="402" spans="3:3" ht="15.6">
      <c r="C402" s="58" t="str">
        <f t="shared" si="10"/>
        <v/>
      </c>
    </row>
    <row r="403" spans="3:3" ht="15.6">
      <c r="C403" s="58" t="str">
        <f t="shared" si="10"/>
        <v/>
      </c>
    </row>
    <row r="404" spans="3:3" ht="15.6">
      <c r="C404" s="58" t="str">
        <f t="shared" si="10"/>
        <v/>
      </c>
    </row>
    <row r="405" spans="3:3" ht="15.6">
      <c r="C405" s="58" t="str">
        <f t="shared" si="10"/>
        <v/>
      </c>
    </row>
    <row r="406" spans="3:3" ht="15.6">
      <c r="C406" s="58" t="str">
        <f t="shared" si="10"/>
        <v/>
      </c>
    </row>
    <row r="407" spans="3:3" ht="15.6">
      <c r="C407" s="58" t="str">
        <f t="shared" si="10"/>
        <v/>
      </c>
    </row>
    <row r="408" spans="3:3" ht="15.6">
      <c r="C408" s="58" t="str">
        <f t="shared" si="10"/>
        <v/>
      </c>
    </row>
    <row r="409" spans="3:3" ht="15.6">
      <c r="C409" s="58" t="str">
        <f t="shared" si="10"/>
        <v/>
      </c>
    </row>
    <row r="410" spans="3:3" ht="15.6">
      <c r="C410" s="58" t="str">
        <f t="shared" si="10"/>
        <v/>
      </c>
    </row>
    <row r="411" spans="3:3" ht="15.6">
      <c r="C411" s="58" t="str">
        <f t="shared" si="10"/>
        <v/>
      </c>
    </row>
    <row r="412" spans="3:3" ht="15.6">
      <c r="C412" s="58" t="str">
        <f t="shared" si="10"/>
        <v/>
      </c>
    </row>
    <row r="413" spans="3:3" ht="15.6">
      <c r="C413" s="58" t="str">
        <f t="shared" si="10"/>
        <v/>
      </c>
    </row>
    <row r="414" spans="3:3" ht="15.6">
      <c r="C414" s="58" t="str">
        <f t="shared" si="10"/>
        <v/>
      </c>
    </row>
    <row r="415" spans="3:3" ht="15.6">
      <c r="C415" s="58" t="str">
        <f t="shared" si="10"/>
        <v/>
      </c>
    </row>
    <row r="416" spans="3:3" ht="15.6">
      <c r="C416" s="58" t="str">
        <f t="shared" si="10"/>
        <v/>
      </c>
    </row>
    <row r="417" spans="3:3" ht="15.6">
      <c r="C417" s="58" t="str">
        <f t="shared" si="10"/>
        <v/>
      </c>
    </row>
    <row r="418" spans="3:3" ht="15.6">
      <c r="C418" s="58" t="str">
        <f t="shared" si="10"/>
        <v/>
      </c>
    </row>
    <row r="419" spans="3:3" ht="15.6">
      <c r="C419" s="58" t="str">
        <f t="shared" si="10"/>
        <v/>
      </c>
    </row>
    <row r="420" spans="3:3" ht="15.6">
      <c r="C420" s="58" t="str">
        <f t="shared" si="10"/>
        <v/>
      </c>
    </row>
    <row r="421" spans="3:3" ht="15.6">
      <c r="C421" s="58" t="str">
        <f t="shared" si="10"/>
        <v/>
      </c>
    </row>
    <row r="422" spans="3:3" ht="15.6">
      <c r="C422" s="58" t="str">
        <f t="shared" si="10"/>
        <v/>
      </c>
    </row>
    <row r="423" spans="3:3" ht="15.6">
      <c r="C423" s="58" t="str">
        <f t="shared" si="10"/>
        <v/>
      </c>
    </row>
    <row r="424" spans="3:3" ht="15.6">
      <c r="C424" s="58" t="str">
        <f t="shared" si="10"/>
        <v/>
      </c>
    </row>
    <row r="425" spans="3:3" ht="15.6">
      <c r="C425" s="58" t="str">
        <f t="shared" si="10"/>
        <v/>
      </c>
    </row>
    <row r="426" spans="3:3" ht="15.6">
      <c r="C426" s="58" t="str">
        <f t="shared" si="10"/>
        <v/>
      </c>
    </row>
    <row r="427" spans="3:3" ht="15.6">
      <c r="C427" s="58" t="str">
        <f t="shared" si="10"/>
        <v/>
      </c>
    </row>
    <row r="428" spans="3:3" ht="15.6">
      <c r="C428" s="58" t="str">
        <f t="shared" si="10"/>
        <v/>
      </c>
    </row>
    <row r="429" spans="3:3" ht="15.6">
      <c r="C429" s="58" t="str">
        <f t="shared" si="10"/>
        <v/>
      </c>
    </row>
    <row r="430" spans="3:3" ht="15.6">
      <c r="C430" s="58" t="str">
        <f t="shared" si="10"/>
        <v/>
      </c>
    </row>
    <row r="431" spans="3:3" ht="15.6">
      <c r="C431" s="58" t="str">
        <f t="shared" si="10"/>
        <v/>
      </c>
    </row>
    <row r="432" spans="3:3" ht="15.6">
      <c r="C432" s="58" t="str">
        <f t="shared" si="10"/>
        <v/>
      </c>
    </row>
    <row r="433" spans="3:3" ht="15.6">
      <c r="C433" s="58" t="str">
        <f t="shared" si="10"/>
        <v/>
      </c>
    </row>
    <row r="434" spans="3:3" ht="15.6">
      <c r="C434" s="58" t="str">
        <f t="shared" si="10"/>
        <v/>
      </c>
    </row>
    <row r="435" spans="3:3" ht="15.6">
      <c r="C435" s="58" t="str">
        <f t="shared" si="10"/>
        <v/>
      </c>
    </row>
    <row r="436" spans="3:3" ht="15.6">
      <c r="C436" s="58" t="str">
        <f t="shared" ref="C436:C499" si="11">IFERROR($C$15+$C$16*LOG10(B436),"")</f>
        <v/>
      </c>
    </row>
    <row r="437" spans="3:3" ht="15.6">
      <c r="C437" s="58" t="str">
        <f t="shared" si="11"/>
        <v/>
      </c>
    </row>
    <row r="438" spans="3:3" ht="15.6">
      <c r="C438" s="58" t="str">
        <f t="shared" si="11"/>
        <v/>
      </c>
    </row>
    <row r="439" spans="3:3" ht="15.6">
      <c r="C439" s="58" t="str">
        <f t="shared" si="11"/>
        <v/>
      </c>
    </row>
    <row r="440" spans="3:3" ht="15.6">
      <c r="C440" s="58" t="str">
        <f t="shared" si="11"/>
        <v/>
      </c>
    </row>
    <row r="441" spans="3:3" ht="15.6">
      <c r="C441" s="58" t="str">
        <f t="shared" si="11"/>
        <v/>
      </c>
    </row>
    <row r="442" spans="3:3" ht="15.6">
      <c r="C442" s="58" t="str">
        <f t="shared" si="11"/>
        <v/>
      </c>
    </row>
    <row r="443" spans="3:3" ht="15.6">
      <c r="C443" s="58" t="str">
        <f t="shared" si="11"/>
        <v/>
      </c>
    </row>
    <row r="444" spans="3:3" ht="15.6">
      <c r="C444" s="58" t="str">
        <f t="shared" si="11"/>
        <v/>
      </c>
    </row>
    <row r="445" spans="3:3" ht="15.6">
      <c r="C445" s="58" t="str">
        <f t="shared" si="11"/>
        <v/>
      </c>
    </row>
    <row r="446" spans="3:3" ht="15.6">
      <c r="C446" s="58" t="str">
        <f t="shared" si="11"/>
        <v/>
      </c>
    </row>
    <row r="447" spans="3:3" ht="15.6">
      <c r="C447" s="58" t="str">
        <f t="shared" si="11"/>
        <v/>
      </c>
    </row>
    <row r="448" spans="3:3" ht="15.6">
      <c r="C448" s="58" t="str">
        <f t="shared" si="11"/>
        <v/>
      </c>
    </row>
    <row r="449" spans="3:3" ht="15.6">
      <c r="C449" s="58" t="str">
        <f t="shared" si="11"/>
        <v/>
      </c>
    </row>
    <row r="450" spans="3:3" ht="15.6">
      <c r="C450" s="58" t="str">
        <f t="shared" si="11"/>
        <v/>
      </c>
    </row>
    <row r="451" spans="3:3" ht="15.6">
      <c r="C451" s="58" t="str">
        <f t="shared" si="11"/>
        <v/>
      </c>
    </row>
    <row r="452" spans="3:3" ht="15.6">
      <c r="C452" s="58" t="str">
        <f t="shared" si="11"/>
        <v/>
      </c>
    </row>
    <row r="453" spans="3:3" ht="15.6">
      <c r="C453" s="58" t="str">
        <f t="shared" si="11"/>
        <v/>
      </c>
    </row>
    <row r="454" spans="3:3" ht="15.6">
      <c r="C454" s="58" t="str">
        <f t="shared" si="11"/>
        <v/>
      </c>
    </row>
    <row r="455" spans="3:3" ht="15.6">
      <c r="C455" s="58" t="str">
        <f t="shared" si="11"/>
        <v/>
      </c>
    </row>
    <row r="456" spans="3:3" ht="15.6">
      <c r="C456" s="58" t="str">
        <f t="shared" si="11"/>
        <v/>
      </c>
    </row>
    <row r="457" spans="3:3" ht="15.6">
      <c r="C457" s="58" t="str">
        <f t="shared" si="11"/>
        <v/>
      </c>
    </row>
    <row r="458" spans="3:3" ht="15.6">
      <c r="C458" s="58" t="str">
        <f t="shared" si="11"/>
        <v/>
      </c>
    </row>
    <row r="459" spans="3:3" ht="15.6">
      <c r="C459" s="58" t="str">
        <f t="shared" si="11"/>
        <v/>
      </c>
    </row>
    <row r="460" spans="3:3" ht="15.6">
      <c r="C460" s="58" t="str">
        <f t="shared" si="11"/>
        <v/>
      </c>
    </row>
    <row r="461" spans="3:3" ht="15.6">
      <c r="C461" s="58" t="str">
        <f t="shared" si="11"/>
        <v/>
      </c>
    </row>
    <row r="462" spans="3:3" ht="15.6">
      <c r="C462" s="58" t="str">
        <f t="shared" si="11"/>
        <v/>
      </c>
    </row>
    <row r="463" spans="3:3" ht="15.6">
      <c r="C463" s="58" t="str">
        <f t="shared" si="11"/>
        <v/>
      </c>
    </row>
    <row r="464" spans="3:3" ht="15.6">
      <c r="C464" s="58" t="str">
        <f t="shared" si="11"/>
        <v/>
      </c>
    </row>
    <row r="465" spans="3:3" ht="15.6">
      <c r="C465" s="58" t="str">
        <f t="shared" si="11"/>
        <v/>
      </c>
    </row>
    <row r="466" spans="3:3" ht="15.6">
      <c r="C466" s="58" t="str">
        <f t="shared" si="11"/>
        <v/>
      </c>
    </row>
    <row r="467" spans="3:3" ht="15.6">
      <c r="C467" s="58" t="str">
        <f t="shared" si="11"/>
        <v/>
      </c>
    </row>
    <row r="468" spans="3:3" ht="15.6">
      <c r="C468" s="58" t="str">
        <f t="shared" si="11"/>
        <v/>
      </c>
    </row>
    <row r="469" spans="3:3" ht="15.6">
      <c r="C469" s="58" t="str">
        <f t="shared" si="11"/>
        <v/>
      </c>
    </row>
    <row r="470" spans="3:3" ht="15.6">
      <c r="C470" s="58" t="str">
        <f t="shared" si="11"/>
        <v/>
      </c>
    </row>
    <row r="471" spans="3:3" ht="15.6">
      <c r="C471" s="58" t="str">
        <f t="shared" si="11"/>
        <v/>
      </c>
    </row>
    <row r="472" spans="3:3" ht="15.6">
      <c r="C472" s="58" t="str">
        <f t="shared" si="11"/>
        <v/>
      </c>
    </row>
    <row r="473" spans="3:3" ht="15.6">
      <c r="C473" s="58" t="str">
        <f t="shared" si="11"/>
        <v/>
      </c>
    </row>
    <row r="474" spans="3:3" ht="15.6">
      <c r="C474" s="58" t="str">
        <f t="shared" si="11"/>
        <v/>
      </c>
    </row>
    <row r="475" spans="3:3" ht="15.6">
      <c r="C475" s="58" t="str">
        <f t="shared" si="11"/>
        <v/>
      </c>
    </row>
    <row r="476" spans="3:3" ht="15.6">
      <c r="C476" s="58" t="str">
        <f t="shared" si="11"/>
        <v/>
      </c>
    </row>
    <row r="477" spans="3:3" ht="15.6">
      <c r="C477" s="58" t="str">
        <f t="shared" si="11"/>
        <v/>
      </c>
    </row>
    <row r="478" spans="3:3" ht="15.6">
      <c r="C478" s="58" t="str">
        <f t="shared" si="11"/>
        <v/>
      </c>
    </row>
    <row r="479" spans="3:3" ht="15.6">
      <c r="C479" s="58" t="str">
        <f t="shared" si="11"/>
        <v/>
      </c>
    </row>
    <row r="480" spans="3:3" ht="15.6">
      <c r="C480" s="58" t="str">
        <f t="shared" si="11"/>
        <v/>
      </c>
    </row>
    <row r="481" spans="3:3" ht="15.6">
      <c r="C481" s="58" t="str">
        <f t="shared" si="11"/>
        <v/>
      </c>
    </row>
    <row r="482" spans="3:3" ht="15.6">
      <c r="C482" s="58" t="str">
        <f t="shared" si="11"/>
        <v/>
      </c>
    </row>
    <row r="483" spans="3:3" ht="15.6">
      <c r="C483" s="58" t="str">
        <f t="shared" si="11"/>
        <v/>
      </c>
    </row>
    <row r="484" spans="3:3" ht="15.6">
      <c r="C484" s="58" t="str">
        <f t="shared" si="11"/>
        <v/>
      </c>
    </row>
    <row r="485" spans="3:3" ht="15.6">
      <c r="C485" s="58" t="str">
        <f t="shared" si="11"/>
        <v/>
      </c>
    </row>
    <row r="486" spans="3:3" ht="15.6">
      <c r="C486" s="58" t="str">
        <f t="shared" si="11"/>
        <v/>
      </c>
    </row>
    <row r="487" spans="3:3" ht="15.6">
      <c r="C487" s="58" t="str">
        <f t="shared" si="11"/>
        <v/>
      </c>
    </row>
    <row r="488" spans="3:3" ht="15.6">
      <c r="C488" s="58" t="str">
        <f t="shared" si="11"/>
        <v/>
      </c>
    </row>
    <row r="489" spans="3:3" ht="15.6">
      <c r="C489" s="58" t="str">
        <f t="shared" si="11"/>
        <v/>
      </c>
    </row>
    <row r="490" spans="3:3" ht="15.6">
      <c r="C490" s="58" t="str">
        <f t="shared" si="11"/>
        <v/>
      </c>
    </row>
    <row r="491" spans="3:3" ht="15.6">
      <c r="C491" s="58" t="str">
        <f t="shared" si="11"/>
        <v/>
      </c>
    </row>
    <row r="492" spans="3:3" ht="15.6">
      <c r="C492" s="58" t="str">
        <f t="shared" si="11"/>
        <v/>
      </c>
    </row>
    <row r="493" spans="3:3" ht="15.6">
      <c r="C493" s="58" t="str">
        <f t="shared" si="11"/>
        <v/>
      </c>
    </row>
    <row r="494" spans="3:3" ht="15.6">
      <c r="C494" s="58" t="str">
        <f t="shared" si="11"/>
        <v/>
      </c>
    </row>
    <row r="495" spans="3:3" ht="15.6">
      <c r="C495" s="58" t="str">
        <f t="shared" si="11"/>
        <v/>
      </c>
    </row>
    <row r="496" spans="3:3" ht="15.6">
      <c r="C496" s="58" t="str">
        <f t="shared" si="11"/>
        <v/>
      </c>
    </row>
    <row r="497" spans="3:3" ht="15.6">
      <c r="C497" s="58" t="str">
        <f t="shared" si="11"/>
        <v/>
      </c>
    </row>
    <row r="498" spans="3:3" ht="15.6">
      <c r="C498" s="58" t="str">
        <f t="shared" si="11"/>
        <v/>
      </c>
    </row>
    <row r="499" spans="3:3" ht="15.6">
      <c r="C499" s="58" t="str">
        <f t="shared" si="11"/>
        <v/>
      </c>
    </row>
    <row r="500" spans="3:3" ht="15.6">
      <c r="C500" s="58" t="str">
        <f t="shared" ref="C500:C563" si="12">IFERROR($C$15+$C$16*LOG10(B500),"")</f>
        <v/>
      </c>
    </row>
    <row r="501" spans="3:3" ht="15.6">
      <c r="C501" s="58" t="str">
        <f t="shared" si="12"/>
        <v/>
      </c>
    </row>
    <row r="502" spans="3:3" ht="15.6">
      <c r="C502" s="58" t="str">
        <f t="shared" si="12"/>
        <v/>
      </c>
    </row>
    <row r="503" spans="3:3" ht="15.6">
      <c r="C503" s="58" t="str">
        <f t="shared" si="12"/>
        <v/>
      </c>
    </row>
    <row r="504" spans="3:3" ht="15.6">
      <c r="C504" s="58" t="str">
        <f t="shared" si="12"/>
        <v/>
      </c>
    </row>
    <row r="505" spans="3:3" ht="15.6">
      <c r="C505" s="58" t="str">
        <f t="shared" si="12"/>
        <v/>
      </c>
    </row>
    <row r="506" spans="3:3" ht="15.6">
      <c r="C506" s="58" t="str">
        <f t="shared" si="12"/>
        <v/>
      </c>
    </row>
    <row r="507" spans="3:3" ht="15.6">
      <c r="C507" s="58" t="str">
        <f t="shared" si="12"/>
        <v/>
      </c>
    </row>
    <row r="508" spans="3:3" ht="15.6">
      <c r="C508" s="58" t="str">
        <f t="shared" si="12"/>
        <v/>
      </c>
    </row>
    <row r="509" spans="3:3" ht="15.6">
      <c r="C509" s="58" t="str">
        <f t="shared" si="12"/>
        <v/>
      </c>
    </row>
    <row r="510" spans="3:3" ht="15.6">
      <c r="C510" s="58" t="str">
        <f t="shared" si="12"/>
        <v/>
      </c>
    </row>
    <row r="511" spans="3:3" ht="15.6">
      <c r="C511" s="58" t="str">
        <f t="shared" si="12"/>
        <v/>
      </c>
    </row>
    <row r="512" spans="3:3" ht="15.6">
      <c r="C512" s="58" t="str">
        <f t="shared" si="12"/>
        <v/>
      </c>
    </row>
    <row r="513" spans="3:3" ht="15.6">
      <c r="C513" s="58" t="str">
        <f t="shared" si="12"/>
        <v/>
      </c>
    </row>
    <row r="514" spans="3:3" ht="15.6">
      <c r="C514" s="58" t="str">
        <f t="shared" si="12"/>
        <v/>
      </c>
    </row>
    <row r="515" spans="3:3" ht="15.6">
      <c r="C515" s="58" t="str">
        <f t="shared" si="12"/>
        <v/>
      </c>
    </row>
    <row r="516" spans="3:3" ht="15.6">
      <c r="C516" s="58" t="str">
        <f t="shared" si="12"/>
        <v/>
      </c>
    </row>
    <row r="517" spans="3:3" ht="15.6">
      <c r="C517" s="58" t="str">
        <f t="shared" si="12"/>
        <v/>
      </c>
    </row>
    <row r="518" spans="3:3" ht="15.6">
      <c r="C518" s="58" t="str">
        <f t="shared" si="12"/>
        <v/>
      </c>
    </row>
    <row r="519" spans="3:3" ht="15.6">
      <c r="C519" s="58" t="str">
        <f t="shared" si="12"/>
        <v/>
      </c>
    </row>
    <row r="520" spans="3:3" ht="15.6">
      <c r="C520" s="58" t="str">
        <f t="shared" si="12"/>
        <v/>
      </c>
    </row>
    <row r="521" spans="3:3" ht="15.6">
      <c r="C521" s="58" t="str">
        <f t="shared" si="12"/>
        <v/>
      </c>
    </row>
    <row r="522" spans="3:3" ht="15.6">
      <c r="C522" s="58" t="str">
        <f t="shared" si="12"/>
        <v/>
      </c>
    </row>
    <row r="523" spans="3:3" ht="15.6">
      <c r="C523" s="58" t="str">
        <f t="shared" si="12"/>
        <v/>
      </c>
    </row>
    <row r="524" spans="3:3" ht="15.6">
      <c r="C524" s="58" t="str">
        <f t="shared" si="12"/>
        <v/>
      </c>
    </row>
    <row r="525" spans="3:3" ht="15.6">
      <c r="C525" s="58" t="str">
        <f t="shared" si="12"/>
        <v/>
      </c>
    </row>
    <row r="526" spans="3:3" ht="15.6">
      <c r="C526" s="58" t="str">
        <f t="shared" si="12"/>
        <v/>
      </c>
    </row>
    <row r="527" spans="3:3" ht="15.6">
      <c r="C527" s="58" t="str">
        <f t="shared" si="12"/>
        <v/>
      </c>
    </row>
    <row r="528" spans="3:3" ht="15.6">
      <c r="C528" s="58" t="str">
        <f t="shared" si="12"/>
        <v/>
      </c>
    </row>
    <row r="529" spans="3:3" ht="15.6">
      <c r="C529" s="58" t="str">
        <f t="shared" si="12"/>
        <v/>
      </c>
    </row>
    <row r="530" spans="3:3" ht="15.6">
      <c r="C530" s="58" t="str">
        <f t="shared" si="12"/>
        <v/>
      </c>
    </row>
    <row r="531" spans="3:3" ht="15.6">
      <c r="C531" s="58" t="str">
        <f t="shared" si="12"/>
        <v/>
      </c>
    </row>
    <row r="532" spans="3:3" ht="15.6">
      <c r="C532" s="58" t="str">
        <f t="shared" si="12"/>
        <v/>
      </c>
    </row>
    <row r="533" spans="3:3" ht="15.6">
      <c r="C533" s="58" t="str">
        <f t="shared" si="12"/>
        <v/>
      </c>
    </row>
    <row r="534" spans="3:3" ht="15.6">
      <c r="C534" s="58" t="str">
        <f t="shared" si="12"/>
        <v/>
      </c>
    </row>
    <row r="535" spans="3:3" ht="15.6">
      <c r="C535" s="58" t="str">
        <f t="shared" si="12"/>
        <v/>
      </c>
    </row>
    <row r="536" spans="3:3" ht="15.6">
      <c r="C536" s="58" t="str">
        <f t="shared" si="12"/>
        <v/>
      </c>
    </row>
    <row r="537" spans="3:3" ht="15.6">
      <c r="C537" s="58" t="str">
        <f t="shared" si="12"/>
        <v/>
      </c>
    </row>
    <row r="538" spans="3:3" ht="15.6">
      <c r="C538" s="58" t="str">
        <f t="shared" si="12"/>
        <v/>
      </c>
    </row>
    <row r="539" spans="3:3" ht="15.6">
      <c r="C539" s="58" t="str">
        <f t="shared" si="12"/>
        <v/>
      </c>
    </row>
    <row r="540" spans="3:3" ht="15.6">
      <c r="C540" s="58" t="str">
        <f t="shared" si="12"/>
        <v/>
      </c>
    </row>
    <row r="541" spans="3:3" ht="15.6">
      <c r="C541" s="58" t="str">
        <f t="shared" si="12"/>
        <v/>
      </c>
    </row>
    <row r="542" spans="3:3" ht="15.6">
      <c r="C542" s="58" t="str">
        <f t="shared" si="12"/>
        <v/>
      </c>
    </row>
    <row r="543" spans="3:3" ht="15.6">
      <c r="C543" s="58" t="str">
        <f t="shared" si="12"/>
        <v/>
      </c>
    </row>
    <row r="544" spans="3:3" ht="15.6">
      <c r="C544" s="58" t="str">
        <f t="shared" si="12"/>
        <v/>
      </c>
    </row>
    <row r="545" spans="3:3" ht="15.6">
      <c r="C545" s="58" t="str">
        <f t="shared" si="12"/>
        <v/>
      </c>
    </row>
    <row r="546" spans="3:3" ht="15.6">
      <c r="C546" s="58" t="str">
        <f t="shared" si="12"/>
        <v/>
      </c>
    </row>
    <row r="547" spans="3:3" ht="15.6">
      <c r="C547" s="58" t="str">
        <f t="shared" si="12"/>
        <v/>
      </c>
    </row>
    <row r="548" spans="3:3" ht="15.6">
      <c r="C548" s="58" t="str">
        <f t="shared" si="12"/>
        <v/>
      </c>
    </row>
    <row r="549" spans="3:3" ht="15.6">
      <c r="C549" s="58" t="str">
        <f t="shared" si="12"/>
        <v/>
      </c>
    </row>
    <row r="550" spans="3:3" ht="15.6">
      <c r="C550" s="58" t="str">
        <f t="shared" si="12"/>
        <v/>
      </c>
    </row>
    <row r="551" spans="3:3" ht="15.6">
      <c r="C551" s="58" t="str">
        <f t="shared" si="12"/>
        <v/>
      </c>
    </row>
    <row r="552" spans="3:3" ht="15.6">
      <c r="C552" s="58" t="str">
        <f t="shared" si="12"/>
        <v/>
      </c>
    </row>
    <row r="553" spans="3:3" ht="15.6">
      <c r="C553" s="58" t="str">
        <f t="shared" si="12"/>
        <v/>
      </c>
    </row>
    <row r="554" spans="3:3" ht="15.6">
      <c r="C554" s="58" t="str">
        <f t="shared" si="12"/>
        <v/>
      </c>
    </row>
    <row r="555" spans="3:3" ht="15.6">
      <c r="C555" s="58" t="str">
        <f t="shared" si="12"/>
        <v/>
      </c>
    </row>
    <row r="556" spans="3:3" ht="15.6">
      <c r="C556" s="58" t="str">
        <f t="shared" si="12"/>
        <v/>
      </c>
    </row>
    <row r="557" spans="3:3" ht="15.6">
      <c r="C557" s="58" t="str">
        <f t="shared" si="12"/>
        <v/>
      </c>
    </row>
    <row r="558" spans="3:3" ht="15.6">
      <c r="C558" s="58" t="str">
        <f t="shared" si="12"/>
        <v/>
      </c>
    </row>
    <row r="559" spans="3:3" ht="15.6">
      <c r="C559" s="58" t="str">
        <f t="shared" si="12"/>
        <v/>
      </c>
    </row>
    <row r="560" spans="3:3" ht="15.6">
      <c r="C560" s="58" t="str">
        <f t="shared" si="12"/>
        <v/>
      </c>
    </row>
    <row r="561" spans="3:3" ht="15.6">
      <c r="C561" s="58" t="str">
        <f t="shared" si="12"/>
        <v/>
      </c>
    </row>
    <row r="562" spans="3:3" ht="15.6">
      <c r="C562" s="58" t="str">
        <f t="shared" si="12"/>
        <v/>
      </c>
    </row>
    <row r="563" spans="3:3" ht="15.6">
      <c r="C563" s="58" t="str">
        <f t="shared" si="12"/>
        <v/>
      </c>
    </row>
    <row r="564" spans="3:3" ht="15.6">
      <c r="C564" s="58" t="str">
        <f t="shared" ref="C564:C610" si="13">IFERROR($C$15+$C$16*LOG10(B564),"")</f>
        <v/>
      </c>
    </row>
    <row r="565" spans="3:3" ht="15.6">
      <c r="C565" s="58" t="str">
        <f t="shared" si="13"/>
        <v/>
      </c>
    </row>
    <row r="566" spans="3:3" ht="15.6">
      <c r="C566" s="58" t="str">
        <f t="shared" si="13"/>
        <v/>
      </c>
    </row>
    <row r="567" spans="3:3" ht="15.6">
      <c r="C567" s="58" t="str">
        <f t="shared" si="13"/>
        <v/>
      </c>
    </row>
    <row r="568" spans="3:3" ht="15.6">
      <c r="C568" s="58" t="str">
        <f t="shared" si="13"/>
        <v/>
      </c>
    </row>
    <row r="569" spans="3:3" ht="15.6">
      <c r="C569" s="58" t="str">
        <f t="shared" si="13"/>
        <v/>
      </c>
    </row>
    <row r="570" spans="3:3" ht="15.6">
      <c r="C570" s="58" t="str">
        <f t="shared" si="13"/>
        <v/>
      </c>
    </row>
    <row r="571" spans="3:3" ht="15.6">
      <c r="C571" s="58" t="str">
        <f t="shared" si="13"/>
        <v/>
      </c>
    </row>
    <row r="572" spans="3:3" ht="15.6">
      <c r="C572" s="58" t="str">
        <f t="shared" si="13"/>
        <v/>
      </c>
    </row>
    <row r="573" spans="3:3" ht="15.6">
      <c r="C573" s="58" t="str">
        <f t="shared" si="13"/>
        <v/>
      </c>
    </row>
    <row r="574" spans="3:3" ht="15.6">
      <c r="C574" s="58" t="str">
        <f t="shared" si="13"/>
        <v/>
      </c>
    </row>
    <row r="575" spans="3:3" ht="15.6">
      <c r="C575" s="58" t="str">
        <f t="shared" si="13"/>
        <v/>
      </c>
    </row>
    <row r="576" spans="3:3" ht="15.6">
      <c r="C576" s="58" t="str">
        <f t="shared" si="13"/>
        <v/>
      </c>
    </row>
    <row r="577" spans="3:3" ht="15.6">
      <c r="C577" s="58" t="str">
        <f t="shared" si="13"/>
        <v/>
      </c>
    </row>
    <row r="578" spans="3:3" ht="15.6">
      <c r="C578" s="58" t="str">
        <f t="shared" si="13"/>
        <v/>
      </c>
    </row>
    <row r="579" spans="3:3" ht="15.6">
      <c r="C579" s="58" t="str">
        <f t="shared" si="13"/>
        <v/>
      </c>
    </row>
    <row r="580" spans="3:3" ht="15.6">
      <c r="C580" s="58" t="str">
        <f t="shared" si="13"/>
        <v/>
      </c>
    </row>
    <row r="581" spans="3:3" ht="15.6">
      <c r="C581" s="58" t="str">
        <f t="shared" si="13"/>
        <v/>
      </c>
    </row>
    <row r="582" spans="3:3" ht="15.6">
      <c r="C582" s="58" t="str">
        <f t="shared" si="13"/>
        <v/>
      </c>
    </row>
    <row r="583" spans="3:3" ht="15.6">
      <c r="C583" s="58" t="str">
        <f t="shared" si="13"/>
        <v/>
      </c>
    </row>
    <row r="584" spans="3:3" ht="15.6">
      <c r="C584" s="58" t="str">
        <f t="shared" si="13"/>
        <v/>
      </c>
    </row>
    <row r="585" spans="3:3" ht="15.6">
      <c r="C585" s="58" t="str">
        <f t="shared" si="13"/>
        <v/>
      </c>
    </row>
    <row r="586" spans="3:3" ht="15.6">
      <c r="C586" s="58" t="str">
        <f t="shared" si="13"/>
        <v/>
      </c>
    </row>
    <row r="587" spans="3:3" ht="15.6">
      <c r="C587" s="58" t="str">
        <f t="shared" si="13"/>
        <v/>
      </c>
    </row>
    <row r="588" spans="3:3" ht="15.6">
      <c r="C588" s="58" t="str">
        <f t="shared" si="13"/>
        <v/>
      </c>
    </row>
    <row r="589" spans="3:3" ht="15.6">
      <c r="C589" s="58" t="str">
        <f t="shared" si="13"/>
        <v/>
      </c>
    </row>
    <row r="590" spans="3:3" ht="15.6">
      <c r="C590" s="58" t="str">
        <f t="shared" si="13"/>
        <v/>
      </c>
    </row>
    <row r="591" spans="3:3" ht="15.6">
      <c r="C591" s="58" t="str">
        <f t="shared" si="13"/>
        <v/>
      </c>
    </row>
    <row r="592" spans="3:3" ht="15.6">
      <c r="C592" s="58" t="str">
        <f t="shared" si="13"/>
        <v/>
      </c>
    </row>
    <row r="593" spans="3:3" ht="15.6">
      <c r="C593" s="58" t="str">
        <f t="shared" si="13"/>
        <v/>
      </c>
    </row>
    <row r="594" spans="3:3" ht="15.6">
      <c r="C594" s="58" t="str">
        <f t="shared" si="13"/>
        <v/>
      </c>
    </row>
    <row r="595" spans="3:3" ht="15.6">
      <c r="C595" s="58" t="str">
        <f t="shared" si="13"/>
        <v/>
      </c>
    </row>
    <row r="596" spans="3:3" ht="15.6">
      <c r="C596" s="58" t="str">
        <f t="shared" si="13"/>
        <v/>
      </c>
    </row>
    <row r="597" spans="3:3" ht="15.6">
      <c r="C597" s="58" t="str">
        <f t="shared" si="13"/>
        <v/>
      </c>
    </row>
    <row r="598" spans="3:3" ht="15.6">
      <c r="C598" s="58" t="str">
        <f t="shared" si="13"/>
        <v/>
      </c>
    </row>
    <row r="599" spans="3:3" ht="15.6">
      <c r="C599" s="58" t="str">
        <f t="shared" si="13"/>
        <v/>
      </c>
    </row>
    <row r="600" spans="3:3" ht="15.6">
      <c r="C600" s="58" t="str">
        <f t="shared" si="13"/>
        <v/>
      </c>
    </row>
    <row r="601" spans="3:3" ht="15.6">
      <c r="C601" s="58" t="str">
        <f t="shared" si="13"/>
        <v/>
      </c>
    </row>
    <row r="602" spans="3:3" ht="15.6">
      <c r="C602" s="58" t="str">
        <f t="shared" si="13"/>
        <v/>
      </c>
    </row>
    <row r="603" spans="3:3" ht="15.6">
      <c r="C603" s="58" t="str">
        <f t="shared" si="13"/>
        <v/>
      </c>
    </row>
    <row r="604" spans="3:3" ht="15.6">
      <c r="C604" s="58" t="str">
        <f t="shared" si="13"/>
        <v/>
      </c>
    </row>
    <row r="605" spans="3:3" ht="15.6">
      <c r="C605" s="58" t="str">
        <f t="shared" si="13"/>
        <v/>
      </c>
    </row>
    <row r="606" spans="3:3" ht="15.6">
      <c r="C606" s="58" t="str">
        <f t="shared" si="13"/>
        <v/>
      </c>
    </row>
    <row r="607" spans="3:3" ht="15.6">
      <c r="C607" s="58" t="str">
        <f t="shared" si="13"/>
        <v/>
      </c>
    </row>
    <row r="608" spans="3:3" ht="15.6">
      <c r="C608" s="58" t="str">
        <f t="shared" si="13"/>
        <v/>
      </c>
    </row>
    <row r="609" spans="3:3" ht="15.6">
      <c r="C609" s="58" t="str">
        <f t="shared" si="13"/>
        <v/>
      </c>
    </row>
    <row r="610" spans="3:3" ht="15.6">
      <c r="C610" s="58" t="str">
        <f t="shared" si="13"/>
        <v/>
      </c>
    </row>
  </sheetData>
  <mergeCells count="11">
    <mergeCell ref="A29:C29"/>
    <mergeCell ref="C2:I2"/>
    <mergeCell ref="F20:G20"/>
    <mergeCell ref="N9:O9"/>
    <mergeCell ref="A20:D20"/>
    <mergeCell ref="B3:D3"/>
    <mergeCell ref="F3:I3"/>
    <mergeCell ref="B4:D4"/>
    <mergeCell ref="H4:I4"/>
    <mergeCell ref="A5:D5"/>
    <mergeCell ref="L15:Q15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B82AC-71F4-4518-AC9D-CE2B0DA270C9}">
  <dimension ref="A1:Q218"/>
  <sheetViews>
    <sheetView tabSelected="1" topLeftCell="A14" workbookViewId="0">
      <selection activeCell="Q30" sqref="Q30"/>
    </sheetView>
  </sheetViews>
  <sheetFormatPr defaultRowHeight="13.8"/>
  <cols>
    <col min="12" max="12" width="3.88671875" customWidth="1"/>
  </cols>
  <sheetData>
    <row r="1" spans="1:17" ht="14.25" customHeight="1"/>
    <row r="2" spans="1:17" ht="17.399999999999999">
      <c r="A2" s="39" t="s">
        <v>0</v>
      </c>
      <c r="B2" s="39"/>
      <c r="C2" s="81" t="s">
        <v>45</v>
      </c>
      <c r="D2" s="81"/>
      <c r="E2" s="81"/>
      <c r="F2" s="81"/>
      <c r="G2" s="81"/>
      <c r="H2" s="81"/>
      <c r="I2" s="81"/>
    </row>
    <row r="3" spans="1:17" ht="15.6">
      <c r="A3" s="39"/>
      <c r="B3" s="39"/>
      <c r="C3" s="39"/>
      <c r="D3" s="2"/>
      <c r="E3" s="2"/>
      <c r="F3" s="39"/>
      <c r="G3" s="39"/>
      <c r="H3" s="39"/>
      <c r="I3" s="39"/>
    </row>
    <row r="4" spans="1:17" ht="16.2">
      <c r="A4" s="41" t="s">
        <v>1</v>
      </c>
      <c r="B4" s="85" t="s">
        <v>2</v>
      </c>
      <c r="C4" s="85"/>
      <c r="D4" s="85"/>
      <c r="E4" s="41" t="s">
        <v>56</v>
      </c>
      <c r="F4" s="85" t="s">
        <v>3</v>
      </c>
      <c r="G4" s="85"/>
      <c r="H4" s="85"/>
      <c r="I4" s="85"/>
    </row>
    <row r="5" spans="1:17" ht="16.2">
      <c r="A5" s="41" t="s">
        <v>4</v>
      </c>
      <c r="B5" s="85" t="s">
        <v>57</v>
      </c>
      <c r="C5" s="85"/>
      <c r="D5" s="85"/>
      <c r="E5" s="41" t="s">
        <v>55</v>
      </c>
      <c r="F5" s="17"/>
      <c r="G5" s="41" t="s">
        <v>5</v>
      </c>
      <c r="H5" s="86"/>
      <c r="I5" s="86"/>
    </row>
    <row r="6" spans="1:17" ht="16.2">
      <c r="A6" s="87" t="s">
        <v>6</v>
      </c>
      <c r="B6" s="87"/>
      <c r="C6" s="87"/>
      <c r="D6" s="87"/>
      <c r="E6" s="42"/>
      <c r="F6" s="4"/>
      <c r="G6" s="41"/>
      <c r="H6" s="41"/>
      <c r="I6" s="39"/>
    </row>
    <row r="7" spans="1:17" ht="15.6">
      <c r="A7" s="39"/>
      <c r="B7" s="39" t="s">
        <v>7</v>
      </c>
      <c r="C7" s="39" t="s">
        <v>8</v>
      </c>
      <c r="D7" s="2" t="s">
        <v>9</v>
      </c>
      <c r="E7" s="2"/>
      <c r="F7" s="39"/>
      <c r="G7" s="39"/>
      <c r="H7" s="39"/>
      <c r="I7" s="39"/>
    </row>
    <row r="8" spans="1:17" ht="15.6">
      <c r="A8" s="39"/>
      <c r="B8" s="49">
        <v>0</v>
      </c>
      <c r="C8" s="50">
        <v>1.1339999999999999</v>
      </c>
      <c r="D8" s="2">
        <f t="shared" ref="D8:D21" si="0">LOG10(C8)</f>
        <v>5.4613054556887738E-2</v>
      </c>
      <c r="E8" s="2"/>
      <c r="F8" s="39"/>
      <c r="G8" s="39"/>
      <c r="H8" s="39"/>
      <c r="I8" s="39"/>
    </row>
    <row r="9" spans="1:17" ht="16.2" thickBot="1">
      <c r="A9" s="39"/>
      <c r="B9" s="49">
        <v>0</v>
      </c>
      <c r="C9" s="50">
        <v>1.139</v>
      </c>
      <c r="D9" s="2">
        <f t="shared" si="0"/>
        <v>5.6523724079100369E-2</v>
      </c>
      <c r="E9" s="2"/>
      <c r="F9" s="39"/>
      <c r="G9" s="39"/>
      <c r="H9" s="39"/>
      <c r="I9" s="39"/>
    </row>
    <row r="10" spans="1:17" ht="16.2" thickBot="1">
      <c r="A10" s="39"/>
      <c r="B10" s="49">
        <v>50</v>
      </c>
      <c r="C10" s="50">
        <v>0.76800000000000002</v>
      </c>
      <c r="D10" s="2">
        <f t="shared" si="0"/>
        <v>-0.11463877996848799</v>
      </c>
      <c r="E10" s="2"/>
      <c r="F10" s="39"/>
      <c r="G10" s="39"/>
      <c r="H10" s="39"/>
      <c r="I10" s="39"/>
      <c r="K10" s="10" t="s">
        <v>25</v>
      </c>
      <c r="L10" s="11" t="s">
        <v>28</v>
      </c>
      <c r="M10" s="18" t="s">
        <v>27</v>
      </c>
      <c r="N10" s="83" t="s">
        <v>26</v>
      </c>
      <c r="O10" s="89"/>
      <c r="P10" s="40"/>
    </row>
    <row r="11" spans="1:17" ht="15.6">
      <c r="A11" s="39"/>
      <c r="B11" s="49">
        <v>50</v>
      </c>
      <c r="C11" s="50">
        <v>0.77900000000000003</v>
      </c>
      <c r="D11" s="2">
        <f t="shared" si="0"/>
        <v>-0.10846254232743553</v>
      </c>
      <c r="E11" s="2"/>
      <c r="F11" s="39"/>
      <c r="G11" s="39"/>
      <c r="H11" s="39"/>
      <c r="I11" s="39"/>
      <c r="K11" s="10"/>
      <c r="L11" s="11" t="s">
        <v>30</v>
      </c>
      <c r="M11" s="15" t="s">
        <v>29</v>
      </c>
      <c r="N11" s="15"/>
      <c r="O11" s="15"/>
      <c r="P11" s="15"/>
    </row>
    <row r="12" spans="1:17" ht="15.6">
      <c r="A12" s="39"/>
      <c r="B12" s="49">
        <v>100</v>
      </c>
      <c r="C12" s="50">
        <v>0.53300000000000003</v>
      </c>
      <c r="D12" s="2">
        <f t="shared" si="0"/>
        <v>-0.27327279097342771</v>
      </c>
      <c r="E12" s="2"/>
      <c r="F12" s="39"/>
      <c r="G12" s="39"/>
      <c r="H12" s="39"/>
      <c r="I12" s="39"/>
      <c r="K12" s="10"/>
      <c r="L12" s="11" t="s">
        <v>31</v>
      </c>
      <c r="M12" s="16" t="s">
        <v>53</v>
      </c>
      <c r="N12" s="16"/>
      <c r="O12" s="16"/>
      <c r="P12" s="16"/>
      <c r="Q12" s="16"/>
    </row>
    <row r="13" spans="1:17" ht="15.6">
      <c r="A13" s="39"/>
      <c r="B13" s="49">
        <v>100</v>
      </c>
      <c r="C13" s="50">
        <v>0.53900000000000003</v>
      </c>
      <c r="D13" s="2">
        <f t="shared" si="0"/>
        <v>-0.26841123481326129</v>
      </c>
      <c r="E13" s="2"/>
      <c r="F13" s="39"/>
      <c r="G13" s="39"/>
      <c r="H13" s="39"/>
      <c r="I13" s="39"/>
      <c r="K13" s="10"/>
      <c r="L13" s="11" t="s">
        <v>32</v>
      </c>
      <c r="M13" s="16" t="s">
        <v>33</v>
      </c>
      <c r="N13" s="16"/>
      <c r="O13" s="16"/>
      <c r="P13" s="16"/>
      <c r="Q13" s="16"/>
    </row>
    <row r="14" spans="1:17" ht="15.6">
      <c r="A14" s="39"/>
      <c r="B14" s="49">
        <v>150</v>
      </c>
      <c r="C14" s="50">
        <v>0.35299999999999998</v>
      </c>
      <c r="D14" s="2">
        <f t="shared" si="0"/>
        <v>-0.45222529461217748</v>
      </c>
      <c r="E14" s="2"/>
      <c r="F14" s="39"/>
      <c r="G14" s="39"/>
      <c r="H14" s="39"/>
      <c r="I14" s="39"/>
      <c r="K14" s="10"/>
      <c r="L14" s="10"/>
      <c r="M14" s="10"/>
    </row>
    <row r="15" spans="1:17" ht="15.6">
      <c r="A15" s="39"/>
      <c r="B15" s="49">
        <v>150</v>
      </c>
      <c r="C15" s="50">
        <v>0.36299999999999999</v>
      </c>
      <c r="D15" s="2">
        <f t="shared" si="0"/>
        <v>-0.44009337496388751</v>
      </c>
      <c r="E15" s="2"/>
      <c r="F15" s="39"/>
      <c r="G15" s="39"/>
      <c r="H15" s="39"/>
      <c r="I15" s="39"/>
      <c r="K15" s="10"/>
      <c r="L15" s="10"/>
      <c r="M15" s="10"/>
    </row>
    <row r="16" spans="1:17" ht="15.6">
      <c r="A16" s="39"/>
      <c r="B16" s="49">
        <v>200</v>
      </c>
      <c r="C16" s="50">
        <v>0.23499999999999999</v>
      </c>
      <c r="D16" s="2">
        <f t="shared" si="0"/>
        <v>-0.62893213772826373</v>
      </c>
      <c r="E16" s="2"/>
      <c r="F16" s="39"/>
      <c r="G16" s="39"/>
      <c r="H16" s="39"/>
      <c r="I16" s="39"/>
      <c r="K16" s="10"/>
      <c r="L16" s="10"/>
      <c r="M16" s="10"/>
    </row>
    <row r="17" spans="1:17" ht="25.2">
      <c r="A17" s="51"/>
      <c r="B17" s="9">
        <v>200</v>
      </c>
      <c r="C17" s="52">
        <v>0.23899999999999999</v>
      </c>
      <c r="D17" s="53">
        <f t="shared" si="0"/>
        <v>-0.62160209905186237</v>
      </c>
      <c r="E17" s="2"/>
      <c r="F17" s="39"/>
      <c r="G17" s="39"/>
      <c r="H17" s="39"/>
      <c r="I17" s="39"/>
      <c r="K17" s="10" t="s">
        <v>46</v>
      </c>
      <c r="L17" s="88" t="s">
        <v>47</v>
      </c>
      <c r="M17" s="88"/>
      <c r="N17" s="88"/>
      <c r="O17" s="88"/>
      <c r="P17" s="88"/>
      <c r="Q17" s="88"/>
    </row>
    <row r="18" spans="1:17" ht="15.6">
      <c r="A18" s="39"/>
      <c r="B18" s="49">
        <v>250</v>
      </c>
      <c r="C18" s="50">
        <v>0.155</v>
      </c>
      <c r="D18" s="2">
        <f t="shared" si="0"/>
        <v>-0.8096683018297085</v>
      </c>
      <c r="E18" s="2"/>
      <c r="F18" s="39"/>
      <c r="G18" s="39"/>
      <c r="H18" s="39"/>
      <c r="I18" s="39"/>
      <c r="K18" s="10"/>
      <c r="L18" s="10"/>
      <c r="M18" s="10"/>
    </row>
    <row r="19" spans="1:17" ht="15.6">
      <c r="A19" s="39"/>
      <c r="B19" s="49">
        <v>250</v>
      </c>
      <c r="C19" s="50">
        <v>0.156</v>
      </c>
      <c r="D19" s="2">
        <f t="shared" si="0"/>
        <v>-0.80687540164553839</v>
      </c>
      <c r="E19" s="2"/>
      <c r="F19" s="39"/>
      <c r="G19" s="39"/>
      <c r="H19" s="39"/>
      <c r="I19" s="39"/>
      <c r="K19" s="10"/>
      <c r="L19" s="10"/>
      <c r="M19" s="10"/>
    </row>
    <row r="20" spans="1:17" ht="15.6">
      <c r="A20" s="51"/>
      <c r="B20" s="9">
        <v>300</v>
      </c>
      <c r="C20" s="52">
        <v>0.105</v>
      </c>
      <c r="D20" s="53">
        <f t="shared" si="0"/>
        <v>-0.97881070093006195</v>
      </c>
      <c r="E20" s="2"/>
      <c r="F20" s="39"/>
      <c r="G20" s="39"/>
      <c r="H20" s="39"/>
      <c r="I20" s="39"/>
    </row>
    <row r="21" spans="1:17" ht="15.6">
      <c r="A21" s="39"/>
      <c r="B21" s="49">
        <v>300</v>
      </c>
      <c r="C21" s="50">
        <v>0.10299999999999999</v>
      </c>
      <c r="D21" s="2">
        <f t="shared" si="0"/>
        <v>-0.98716277529482777</v>
      </c>
      <c r="E21" s="2"/>
      <c r="F21" s="39"/>
      <c r="G21" s="39"/>
      <c r="H21" s="39"/>
      <c r="I21" s="39"/>
      <c r="K21" s="10"/>
      <c r="L21" s="10"/>
      <c r="M21" s="10"/>
    </row>
    <row r="22" spans="1:17" ht="15.6">
      <c r="A22" s="39"/>
      <c r="B22" s="39"/>
      <c r="C22" s="21"/>
      <c r="D22" s="2"/>
      <c r="E22" s="2"/>
      <c r="F22" s="39"/>
      <c r="G22" s="39"/>
      <c r="H22" s="39"/>
      <c r="I22" s="39"/>
      <c r="K22" s="10"/>
      <c r="L22" s="10"/>
      <c r="M22" s="10"/>
    </row>
    <row r="23" spans="1:17" ht="15.6">
      <c r="A23" s="39"/>
      <c r="B23" s="39"/>
      <c r="C23" s="39"/>
      <c r="D23" s="2"/>
      <c r="E23" s="2"/>
      <c r="F23" s="39"/>
      <c r="G23" s="39"/>
      <c r="H23" s="39"/>
      <c r="I23" s="39"/>
    </row>
    <row r="24" spans="1:17" ht="15.6">
      <c r="A24" s="39" t="s">
        <v>0</v>
      </c>
      <c r="B24" s="39" t="s">
        <v>10</v>
      </c>
      <c r="C24" s="39">
        <f>INTERCEPT(B8:B21,D8:D21)</f>
        <v>18.915974476701649</v>
      </c>
      <c r="D24" s="2"/>
      <c r="E24" s="2"/>
      <c r="F24" s="39"/>
      <c r="G24" s="39"/>
      <c r="H24" s="39"/>
      <c r="I24" s="39"/>
    </row>
    <row r="25" spans="1:17" ht="15.6">
      <c r="A25" s="39"/>
      <c r="B25" s="39" t="s">
        <v>11</v>
      </c>
      <c r="C25" s="39">
        <f>SLOPE(B8:B21,D8:D21)</f>
        <v>-287.68944824186013</v>
      </c>
      <c r="D25" s="2"/>
      <c r="E25" s="2"/>
      <c r="F25" s="39"/>
      <c r="G25" s="39"/>
      <c r="H25" s="39"/>
      <c r="I25" s="39"/>
    </row>
    <row r="26" spans="1:17" ht="15.6">
      <c r="A26" s="39"/>
      <c r="B26" s="39" t="s">
        <v>12</v>
      </c>
      <c r="C26" s="5">
        <f>CORREL(B8:B21,D8:D21)</f>
        <v>-0.99970963197869545</v>
      </c>
      <c r="D26" s="2"/>
      <c r="E26" s="2"/>
      <c r="F26" s="39"/>
      <c r="G26" s="39"/>
      <c r="H26" s="39"/>
      <c r="I26" s="39"/>
    </row>
    <row r="27" spans="1:17" ht="15.6">
      <c r="A27" s="39" t="s">
        <v>13</v>
      </c>
      <c r="B27" s="4" t="s">
        <v>14</v>
      </c>
      <c r="C27" s="4"/>
      <c r="D27" s="4"/>
      <c r="E27" s="4"/>
      <c r="F27" s="39"/>
      <c r="G27" s="39"/>
      <c r="H27" s="39"/>
      <c r="I27" s="39"/>
    </row>
    <row r="28" spans="1:17" ht="15.6">
      <c r="A28" s="39"/>
      <c r="B28" s="39" t="s">
        <v>15</v>
      </c>
      <c r="C28" s="39"/>
      <c r="D28" s="2"/>
      <c r="E28" s="2"/>
      <c r="F28" s="39"/>
      <c r="G28" s="39"/>
      <c r="H28" s="39"/>
      <c r="I28" s="39"/>
    </row>
    <row r="29" spans="1:17" ht="15.6">
      <c r="A29" s="91" t="s">
        <v>35</v>
      </c>
      <c r="B29" s="92"/>
      <c r="C29" s="92"/>
      <c r="D29" s="92"/>
      <c r="E29" s="92"/>
      <c r="F29" s="92"/>
      <c r="G29" s="92"/>
      <c r="H29" s="93"/>
      <c r="I29" s="39"/>
    </row>
    <row r="30" spans="1:17" ht="31.2">
      <c r="A30" s="27" t="s">
        <v>16</v>
      </c>
      <c r="B30" s="27" t="s">
        <v>8</v>
      </c>
      <c r="C30" s="27" t="s">
        <v>7</v>
      </c>
      <c r="D30" s="28" t="s">
        <v>36</v>
      </c>
      <c r="E30" s="29" t="s">
        <v>42</v>
      </c>
      <c r="F30" s="27" t="s">
        <v>37</v>
      </c>
      <c r="G30" s="30" t="s">
        <v>41</v>
      </c>
      <c r="H30" s="27" t="s">
        <v>40</v>
      </c>
    </row>
    <row r="31" spans="1:17" ht="15.6">
      <c r="A31" s="56" t="s">
        <v>17</v>
      </c>
      <c r="B31" s="57">
        <v>0.71799999999999997</v>
      </c>
      <c r="C31" s="58">
        <f t="shared" ref="C31:C37" si="1">$C$24+$C$25*LOG10(B31)</f>
        <v>60.307453728125253</v>
      </c>
      <c r="D31" s="59">
        <v>69.5</v>
      </c>
      <c r="E31" s="59">
        <v>9</v>
      </c>
      <c r="F31" s="60">
        <f>C31-D31</f>
        <v>-9.1925462718747468</v>
      </c>
      <c r="G31" s="61">
        <f t="shared" ref="G31:G36" si="2">F31/D31*100</f>
        <v>-13.226685283273017</v>
      </c>
      <c r="H31" s="62" t="s">
        <v>43</v>
      </c>
    </row>
    <row r="32" spans="1:17" ht="15.6">
      <c r="A32" s="56" t="s">
        <v>38</v>
      </c>
      <c r="B32" s="57">
        <v>0.73199999999999998</v>
      </c>
      <c r="C32" s="58">
        <f t="shared" si="1"/>
        <v>57.894706809899006</v>
      </c>
      <c r="D32" s="59">
        <v>69.5</v>
      </c>
      <c r="E32" s="59">
        <v>9</v>
      </c>
      <c r="F32" s="60">
        <f t="shared" ref="F32:F36" si="3">C32-D32</f>
        <v>-11.605293190100994</v>
      </c>
      <c r="G32" s="61">
        <f t="shared" si="2"/>
        <v>-16.698263582879129</v>
      </c>
      <c r="H32" s="62" t="s">
        <v>43</v>
      </c>
    </row>
    <row r="33" spans="1:8" ht="15.6">
      <c r="A33" s="56" t="s">
        <v>17</v>
      </c>
      <c r="B33" s="57">
        <v>0.34899999999999998</v>
      </c>
      <c r="C33" s="58">
        <f t="shared" si="1"/>
        <v>150.44027514502318</v>
      </c>
      <c r="D33" s="59">
        <v>69.5</v>
      </c>
      <c r="E33" s="59">
        <v>9</v>
      </c>
      <c r="F33" s="60">
        <f t="shared" si="3"/>
        <v>80.940275145023179</v>
      </c>
      <c r="G33" s="61">
        <f t="shared" si="2"/>
        <v>116.46082754679594</v>
      </c>
      <c r="H33" s="62" t="s">
        <v>43</v>
      </c>
    </row>
    <row r="34" spans="1:8" ht="15.6">
      <c r="A34" s="56" t="s">
        <v>17</v>
      </c>
      <c r="B34" s="63">
        <v>0.35299999999999998</v>
      </c>
      <c r="C34" s="58">
        <f t="shared" si="1"/>
        <v>149.01641996469164</v>
      </c>
      <c r="D34" s="59">
        <v>69.5</v>
      </c>
      <c r="E34" s="59">
        <v>9</v>
      </c>
      <c r="F34" s="60">
        <f t="shared" si="3"/>
        <v>79.516419964691636</v>
      </c>
      <c r="G34" s="61">
        <f t="shared" si="2"/>
        <v>114.41211505711027</v>
      </c>
      <c r="H34" s="62" t="s">
        <v>43</v>
      </c>
    </row>
    <row r="35" spans="1:8" ht="15.6">
      <c r="A35" s="56" t="s">
        <v>17</v>
      </c>
      <c r="B35" s="57">
        <v>0.66100000000000003</v>
      </c>
      <c r="C35" s="58">
        <f t="shared" si="1"/>
        <v>70.642117391969549</v>
      </c>
      <c r="D35" s="59">
        <v>69.5</v>
      </c>
      <c r="E35" s="59">
        <v>9</v>
      </c>
      <c r="F35" s="60">
        <f t="shared" si="3"/>
        <v>1.1421173919695491</v>
      </c>
      <c r="G35" s="61">
        <f t="shared" si="2"/>
        <v>1.6433343769346032</v>
      </c>
      <c r="H35" s="62" t="s">
        <v>43</v>
      </c>
    </row>
    <row r="36" spans="1:8" ht="15.6">
      <c r="A36" s="64" t="s">
        <v>17</v>
      </c>
      <c r="B36" s="65">
        <v>0.65600000000000003</v>
      </c>
      <c r="C36" s="66">
        <f t="shared" si="1"/>
        <v>71.590807901920925</v>
      </c>
      <c r="D36" s="67">
        <v>69.5</v>
      </c>
      <c r="E36" s="67">
        <v>9</v>
      </c>
      <c r="F36" s="68">
        <f t="shared" si="3"/>
        <v>2.0908079019209254</v>
      </c>
      <c r="G36" s="69">
        <f t="shared" si="2"/>
        <v>3.0083566934114034</v>
      </c>
      <c r="H36" s="70" t="s">
        <v>43</v>
      </c>
    </row>
    <row r="37" spans="1:8" ht="15.6">
      <c r="A37" s="31"/>
      <c r="B37" s="21">
        <v>0.432</v>
      </c>
      <c r="C37" s="7">
        <f t="shared" si="1"/>
        <v>123.78345423070978</v>
      </c>
      <c r="D37" s="23"/>
      <c r="E37" s="23"/>
      <c r="F37" s="24"/>
      <c r="G37" s="26"/>
      <c r="H37" s="9"/>
    </row>
    <row r="38" spans="1:8" ht="15.6">
      <c r="A38" s="90" t="s">
        <v>58</v>
      </c>
      <c r="B38" s="90"/>
      <c r="C38" s="90"/>
      <c r="D38" s="2"/>
      <c r="E38" s="2"/>
    </row>
    <row r="39" spans="1:8" ht="15.6">
      <c r="A39" s="27" t="s">
        <v>16</v>
      </c>
      <c r="B39" s="27">
        <v>0.36</v>
      </c>
      <c r="C39" s="27" t="s">
        <v>7</v>
      </c>
      <c r="D39" s="2"/>
      <c r="E39" s="2"/>
    </row>
    <row r="40" spans="1:8" ht="15.6">
      <c r="A40" s="32">
        <v>1</v>
      </c>
      <c r="B40" s="33">
        <v>0.432</v>
      </c>
      <c r="C40" s="34">
        <f>$C$24+$C$25*LOG10(B40)</f>
        <v>123.78345423070978</v>
      </c>
      <c r="D40" s="2"/>
      <c r="E40" s="2"/>
    </row>
    <row r="41" spans="1:8" ht="15.6">
      <c r="A41" s="32" t="s">
        <v>18</v>
      </c>
      <c r="B41" s="33">
        <v>0.42399999999999999</v>
      </c>
      <c r="C41" s="34">
        <f t="shared" ref="C41:C52" si="4">$C$24+$C$25*LOG10(B41)</f>
        <v>126.11888558961658</v>
      </c>
      <c r="D41" s="2"/>
      <c r="E41" s="2"/>
    </row>
    <row r="42" spans="1:8" ht="15.6">
      <c r="A42" s="32" t="s">
        <v>19</v>
      </c>
      <c r="B42" s="33">
        <v>0.36499999999999999</v>
      </c>
      <c r="C42" s="34">
        <f t="shared" si="4"/>
        <v>144.83969879274355</v>
      </c>
      <c r="D42" s="2"/>
      <c r="E42" s="2"/>
    </row>
    <row r="43" spans="1:8" ht="15.6">
      <c r="A43" s="32">
        <v>4</v>
      </c>
      <c r="B43" s="33">
        <v>1.48</v>
      </c>
      <c r="C43" s="34">
        <f t="shared" si="4"/>
        <v>-30.066524481986264</v>
      </c>
      <c r="D43" s="2"/>
      <c r="E43" s="2"/>
    </row>
    <row r="44" spans="1:8" ht="15.6">
      <c r="A44" s="32" t="s">
        <v>20</v>
      </c>
      <c r="B44" s="33">
        <v>1.462</v>
      </c>
      <c r="C44" s="34">
        <f t="shared" si="4"/>
        <v>-28.537644141820479</v>
      </c>
      <c r="D44" s="2"/>
      <c r="E44" s="2"/>
    </row>
    <row r="45" spans="1:8" ht="15.6">
      <c r="A45" s="32">
        <v>6</v>
      </c>
      <c r="B45" s="33">
        <v>1.4870000000000001</v>
      </c>
      <c r="C45" s="34">
        <f t="shared" si="4"/>
        <v>-30.656072983399895</v>
      </c>
      <c r="D45" s="2"/>
      <c r="E45" s="2"/>
    </row>
    <row r="46" spans="1:8" ht="15.6">
      <c r="A46" s="32" t="s">
        <v>21</v>
      </c>
      <c r="B46" s="33">
        <v>1.4990000000000001</v>
      </c>
      <c r="C46" s="34">
        <f t="shared" si="4"/>
        <v>-31.660300277437948</v>
      </c>
      <c r="D46" s="2"/>
      <c r="E46" s="2"/>
    </row>
    <row r="47" spans="1:8" ht="15.6">
      <c r="A47" s="32" t="s">
        <v>22</v>
      </c>
      <c r="B47" s="33">
        <v>1.476</v>
      </c>
      <c r="C47" s="34">
        <f t="shared" si="4"/>
        <v>-29.728386413965843</v>
      </c>
      <c r="D47" s="2"/>
      <c r="E47" s="2"/>
    </row>
    <row r="48" spans="1:8" ht="15.6">
      <c r="A48" s="32" t="s">
        <v>23</v>
      </c>
      <c r="B48" s="33">
        <v>1.4850000000000001</v>
      </c>
      <c r="C48" s="34">
        <f t="shared" si="4"/>
        <v>-30.487914223327799</v>
      </c>
      <c r="D48" s="2"/>
      <c r="E48" s="2"/>
    </row>
    <row r="49" spans="1:9" ht="15.6">
      <c r="A49" s="32" t="s">
        <v>24</v>
      </c>
      <c r="B49" s="33">
        <v>1.4810000000000001</v>
      </c>
      <c r="C49" s="34">
        <f t="shared" si="4"/>
        <v>-30.150916204122993</v>
      </c>
      <c r="D49" s="2"/>
      <c r="E49" s="2"/>
      <c r="F49" s="22" t="s">
        <v>34</v>
      </c>
      <c r="G49" s="7" t="s">
        <v>0</v>
      </c>
    </row>
    <row r="50" spans="1:9" ht="15.6">
      <c r="A50" s="32">
        <v>11</v>
      </c>
      <c r="B50" s="33">
        <v>0.55600000000000005</v>
      </c>
      <c r="C50" s="34">
        <f t="shared" si="4"/>
        <v>92.255267029400713</v>
      </c>
      <c r="D50" s="2"/>
      <c r="E50" s="2"/>
      <c r="F50" s="8"/>
      <c r="G50" s="7"/>
      <c r="H50" s="7"/>
      <c r="I50" s="7"/>
    </row>
    <row r="51" spans="1:9" ht="15.6">
      <c r="A51" s="32">
        <v>12</v>
      </c>
      <c r="B51" s="33">
        <v>0.436</v>
      </c>
      <c r="C51" s="34">
        <f t="shared" si="4"/>
        <v>122.63190746275805</v>
      </c>
    </row>
    <row r="52" spans="1:9" ht="15.6">
      <c r="A52" s="32">
        <v>13</v>
      </c>
      <c r="B52" s="33">
        <v>0.45500000000000002</v>
      </c>
      <c r="C52" s="34">
        <f t="shared" si="4"/>
        <v>117.30248707742133</v>
      </c>
    </row>
    <row r="53" spans="1:9" ht="15.6">
      <c r="A53" s="32">
        <v>14</v>
      </c>
      <c r="B53" s="33">
        <v>0.41099999999999998</v>
      </c>
      <c r="C53" s="34">
        <f>IFERROR($C$24+$C$25*LOG10(B53),"")</f>
        <v>130.00960767525726</v>
      </c>
    </row>
    <row r="54" spans="1:9" ht="15.6">
      <c r="A54" s="32">
        <v>15</v>
      </c>
      <c r="B54" s="33">
        <v>0.438</v>
      </c>
      <c r="C54" s="34">
        <f t="shared" ref="C54:C117" si="5">IFERROR($C$24+$C$25*LOG10(B54),"")</f>
        <v>122.06008980619937</v>
      </c>
    </row>
    <row r="55" spans="1:9" ht="15.6">
      <c r="A55" s="32">
        <v>15</v>
      </c>
      <c r="B55" s="33">
        <v>0.435</v>
      </c>
      <c r="C55" s="34">
        <f t="shared" si="5"/>
        <v>122.91880067692692</v>
      </c>
    </row>
    <row r="56" spans="1:9" ht="15.6">
      <c r="A56" s="32">
        <v>17</v>
      </c>
      <c r="B56" s="33">
        <v>0.42799999999999999</v>
      </c>
      <c r="C56" s="34">
        <f t="shared" si="5"/>
        <v>124.94571321540175</v>
      </c>
    </row>
    <row r="57" spans="1:9" ht="15.6">
      <c r="A57" s="32">
        <v>18</v>
      </c>
      <c r="B57" s="35" t="s">
        <v>39</v>
      </c>
      <c r="C57" s="74">
        <f t="shared" si="5"/>
        <v>93.383928181319263</v>
      </c>
    </row>
    <row r="58" spans="1:9" ht="15.6">
      <c r="B58" s="72">
        <v>0.18</v>
      </c>
      <c r="C58" s="58">
        <f t="shared" si="5"/>
        <v>233.16621657407424</v>
      </c>
    </row>
    <row r="59" spans="1:9" ht="15.6">
      <c r="C59" s="58" t="str">
        <f t="shared" si="5"/>
        <v/>
      </c>
    </row>
    <row r="60" spans="1:9" ht="15.6">
      <c r="C60" s="58" t="str">
        <f t="shared" si="5"/>
        <v/>
      </c>
    </row>
    <row r="61" spans="1:9" ht="15.6">
      <c r="C61" s="58" t="str">
        <f t="shared" si="5"/>
        <v/>
      </c>
    </row>
    <row r="62" spans="1:9" ht="15.6">
      <c r="C62" s="58" t="str">
        <f t="shared" si="5"/>
        <v/>
      </c>
    </row>
    <row r="63" spans="1:9" ht="15.6">
      <c r="C63" s="58" t="str">
        <f t="shared" si="5"/>
        <v/>
      </c>
    </row>
    <row r="64" spans="1:9" ht="15.6">
      <c r="C64" s="58" t="str">
        <f t="shared" si="5"/>
        <v/>
      </c>
    </row>
    <row r="65" spans="3:3" ht="15.6">
      <c r="C65" s="58" t="str">
        <f t="shared" si="5"/>
        <v/>
      </c>
    </row>
    <row r="66" spans="3:3" ht="15.6">
      <c r="C66" s="58" t="str">
        <f t="shared" si="5"/>
        <v/>
      </c>
    </row>
    <row r="67" spans="3:3" ht="15.6">
      <c r="C67" s="58" t="str">
        <f t="shared" si="5"/>
        <v/>
      </c>
    </row>
    <row r="68" spans="3:3" ht="15.6">
      <c r="C68" s="58" t="str">
        <f t="shared" si="5"/>
        <v/>
      </c>
    </row>
    <row r="69" spans="3:3" ht="15.6">
      <c r="C69" s="58" t="str">
        <f t="shared" si="5"/>
        <v/>
      </c>
    </row>
    <row r="70" spans="3:3" ht="15.6">
      <c r="C70" s="58" t="str">
        <f t="shared" si="5"/>
        <v/>
      </c>
    </row>
    <row r="71" spans="3:3" ht="15.6">
      <c r="C71" s="58" t="str">
        <f t="shared" si="5"/>
        <v/>
      </c>
    </row>
    <row r="72" spans="3:3" ht="15.6">
      <c r="C72" s="58" t="str">
        <f t="shared" si="5"/>
        <v/>
      </c>
    </row>
    <row r="73" spans="3:3" ht="15.6">
      <c r="C73" s="58" t="str">
        <f t="shared" si="5"/>
        <v/>
      </c>
    </row>
    <row r="74" spans="3:3" ht="15.6">
      <c r="C74" s="58" t="str">
        <f t="shared" si="5"/>
        <v/>
      </c>
    </row>
    <row r="75" spans="3:3" ht="15.6">
      <c r="C75" s="58" t="str">
        <f t="shared" si="5"/>
        <v/>
      </c>
    </row>
    <row r="76" spans="3:3" ht="15.6">
      <c r="C76" s="58" t="str">
        <f t="shared" si="5"/>
        <v/>
      </c>
    </row>
    <row r="77" spans="3:3" ht="15.6">
      <c r="C77" s="58" t="str">
        <f t="shared" si="5"/>
        <v/>
      </c>
    </row>
    <row r="78" spans="3:3" ht="15.6">
      <c r="C78" s="58" t="str">
        <f t="shared" si="5"/>
        <v/>
      </c>
    </row>
    <row r="79" spans="3:3" ht="15.6">
      <c r="C79" s="58" t="str">
        <f t="shared" si="5"/>
        <v/>
      </c>
    </row>
    <row r="80" spans="3:3" ht="15.6">
      <c r="C80" s="58" t="str">
        <f t="shared" si="5"/>
        <v/>
      </c>
    </row>
    <row r="81" spans="3:3" ht="15.6">
      <c r="C81" s="58" t="str">
        <f t="shared" si="5"/>
        <v/>
      </c>
    </row>
    <row r="82" spans="3:3" ht="15.6">
      <c r="C82" s="58" t="str">
        <f t="shared" si="5"/>
        <v/>
      </c>
    </row>
    <row r="83" spans="3:3" ht="15.6">
      <c r="C83" s="58" t="str">
        <f t="shared" si="5"/>
        <v/>
      </c>
    </row>
    <row r="84" spans="3:3" ht="15.6">
      <c r="C84" s="58" t="str">
        <f t="shared" si="5"/>
        <v/>
      </c>
    </row>
    <row r="85" spans="3:3" ht="15.6">
      <c r="C85" s="58" t="str">
        <f t="shared" si="5"/>
        <v/>
      </c>
    </row>
    <row r="86" spans="3:3" ht="15.6">
      <c r="C86" s="58" t="str">
        <f t="shared" si="5"/>
        <v/>
      </c>
    </row>
    <row r="87" spans="3:3" ht="15.6">
      <c r="C87" s="58" t="str">
        <f t="shared" si="5"/>
        <v/>
      </c>
    </row>
    <row r="88" spans="3:3" ht="15.6">
      <c r="C88" s="58" t="str">
        <f t="shared" si="5"/>
        <v/>
      </c>
    </row>
    <row r="89" spans="3:3" ht="15.6">
      <c r="C89" s="58" t="str">
        <f t="shared" si="5"/>
        <v/>
      </c>
    </row>
    <row r="90" spans="3:3" ht="15.6">
      <c r="C90" s="58" t="str">
        <f t="shared" si="5"/>
        <v/>
      </c>
    </row>
    <row r="91" spans="3:3" ht="15.6">
      <c r="C91" s="58" t="str">
        <f t="shared" si="5"/>
        <v/>
      </c>
    </row>
    <row r="92" spans="3:3" ht="15.6">
      <c r="C92" s="58" t="str">
        <f t="shared" si="5"/>
        <v/>
      </c>
    </row>
    <row r="93" spans="3:3" ht="15.6">
      <c r="C93" s="58" t="str">
        <f t="shared" si="5"/>
        <v/>
      </c>
    </row>
    <row r="94" spans="3:3" ht="15.6">
      <c r="C94" s="58" t="str">
        <f t="shared" si="5"/>
        <v/>
      </c>
    </row>
    <row r="95" spans="3:3" ht="15.6">
      <c r="C95" s="58" t="str">
        <f t="shared" si="5"/>
        <v/>
      </c>
    </row>
    <row r="96" spans="3:3" ht="15.6">
      <c r="C96" s="58" t="str">
        <f t="shared" si="5"/>
        <v/>
      </c>
    </row>
    <row r="97" spans="3:3" ht="15.6">
      <c r="C97" s="58" t="str">
        <f t="shared" si="5"/>
        <v/>
      </c>
    </row>
    <row r="98" spans="3:3" ht="15.6">
      <c r="C98" s="58" t="str">
        <f t="shared" si="5"/>
        <v/>
      </c>
    </row>
    <row r="99" spans="3:3" ht="15.6">
      <c r="C99" s="58" t="str">
        <f t="shared" si="5"/>
        <v/>
      </c>
    </row>
    <row r="100" spans="3:3" ht="15.6">
      <c r="C100" s="58" t="str">
        <f t="shared" si="5"/>
        <v/>
      </c>
    </row>
    <row r="101" spans="3:3" ht="15.6">
      <c r="C101" s="58" t="str">
        <f t="shared" si="5"/>
        <v/>
      </c>
    </row>
    <row r="102" spans="3:3" ht="15.6">
      <c r="C102" s="58" t="str">
        <f t="shared" si="5"/>
        <v/>
      </c>
    </row>
    <row r="103" spans="3:3" ht="15.6">
      <c r="C103" s="58" t="str">
        <f t="shared" si="5"/>
        <v/>
      </c>
    </row>
    <row r="104" spans="3:3" ht="15.6">
      <c r="C104" s="58" t="str">
        <f t="shared" si="5"/>
        <v/>
      </c>
    </row>
    <row r="105" spans="3:3" ht="15.6">
      <c r="C105" s="58" t="str">
        <f t="shared" si="5"/>
        <v/>
      </c>
    </row>
    <row r="106" spans="3:3" ht="15.6">
      <c r="C106" s="58" t="str">
        <f t="shared" si="5"/>
        <v/>
      </c>
    </row>
    <row r="107" spans="3:3" ht="15.6">
      <c r="C107" s="58" t="str">
        <f t="shared" si="5"/>
        <v/>
      </c>
    </row>
    <row r="108" spans="3:3" ht="15.6">
      <c r="C108" s="58" t="str">
        <f t="shared" si="5"/>
        <v/>
      </c>
    </row>
    <row r="109" spans="3:3" ht="15.6">
      <c r="C109" s="58" t="str">
        <f t="shared" si="5"/>
        <v/>
      </c>
    </row>
    <row r="110" spans="3:3" ht="15.6">
      <c r="C110" s="58" t="str">
        <f t="shared" si="5"/>
        <v/>
      </c>
    </row>
    <row r="111" spans="3:3" ht="15.6">
      <c r="C111" s="58" t="str">
        <f t="shared" si="5"/>
        <v/>
      </c>
    </row>
    <row r="112" spans="3:3" ht="15.6">
      <c r="C112" s="58" t="str">
        <f t="shared" si="5"/>
        <v/>
      </c>
    </row>
    <row r="113" spans="3:3" ht="15.6">
      <c r="C113" s="58" t="str">
        <f t="shared" si="5"/>
        <v/>
      </c>
    </row>
    <row r="114" spans="3:3" ht="15.6">
      <c r="C114" s="58" t="str">
        <f t="shared" si="5"/>
        <v/>
      </c>
    </row>
    <row r="115" spans="3:3" ht="15.6">
      <c r="C115" s="58" t="str">
        <f t="shared" si="5"/>
        <v/>
      </c>
    </row>
    <row r="116" spans="3:3" ht="15.6">
      <c r="C116" s="58" t="str">
        <f t="shared" si="5"/>
        <v/>
      </c>
    </row>
    <row r="117" spans="3:3" ht="15.6">
      <c r="C117" s="58" t="str">
        <f t="shared" si="5"/>
        <v/>
      </c>
    </row>
    <row r="118" spans="3:3" ht="15.6">
      <c r="C118" s="58" t="str">
        <f t="shared" ref="C118:C181" si="6">IFERROR($C$24+$C$25*LOG10(B118),"")</f>
        <v/>
      </c>
    </row>
    <row r="119" spans="3:3" ht="15.6">
      <c r="C119" s="58" t="str">
        <f t="shared" si="6"/>
        <v/>
      </c>
    </row>
    <row r="120" spans="3:3" ht="15.6">
      <c r="C120" s="58" t="str">
        <f t="shared" si="6"/>
        <v/>
      </c>
    </row>
    <row r="121" spans="3:3" ht="15.6">
      <c r="C121" s="58" t="str">
        <f t="shared" si="6"/>
        <v/>
      </c>
    </row>
    <row r="122" spans="3:3" ht="15.6">
      <c r="C122" s="58" t="str">
        <f t="shared" si="6"/>
        <v/>
      </c>
    </row>
    <row r="123" spans="3:3" ht="15.6">
      <c r="C123" s="58" t="str">
        <f t="shared" si="6"/>
        <v/>
      </c>
    </row>
    <row r="124" spans="3:3" ht="15.6">
      <c r="C124" s="58" t="str">
        <f t="shared" si="6"/>
        <v/>
      </c>
    </row>
    <row r="125" spans="3:3" ht="15.6">
      <c r="C125" s="58" t="str">
        <f t="shared" si="6"/>
        <v/>
      </c>
    </row>
    <row r="126" spans="3:3" ht="15.6">
      <c r="C126" s="58" t="str">
        <f t="shared" si="6"/>
        <v/>
      </c>
    </row>
    <row r="127" spans="3:3" ht="15.6">
      <c r="C127" s="58" t="str">
        <f t="shared" si="6"/>
        <v/>
      </c>
    </row>
    <row r="128" spans="3:3" ht="15.6">
      <c r="C128" s="58" t="str">
        <f t="shared" si="6"/>
        <v/>
      </c>
    </row>
    <row r="129" spans="3:3" ht="15.6">
      <c r="C129" s="58" t="str">
        <f t="shared" si="6"/>
        <v/>
      </c>
    </row>
    <row r="130" spans="3:3" ht="15.6">
      <c r="C130" s="58" t="str">
        <f t="shared" si="6"/>
        <v/>
      </c>
    </row>
    <row r="131" spans="3:3" ht="15.6">
      <c r="C131" s="58" t="str">
        <f t="shared" si="6"/>
        <v/>
      </c>
    </row>
    <row r="132" spans="3:3" ht="15.6">
      <c r="C132" s="58" t="str">
        <f t="shared" si="6"/>
        <v/>
      </c>
    </row>
    <row r="133" spans="3:3" ht="15.6">
      <c r="C133" s="58" t="str">
        <f t="shared" si="6"/>
        <v/>
      </c>
    </row>
    <row r="134" spans="3:3" ht="15.6">
      <c r="C134" s="58" t="str">
        <f t="shared" si="6"/>
        <v/>
      </c>
    </row>
    <row r="135" spans="3:3" ht="15.6">
      <c r="C135" s="58" t="str">
        <f t="shared" si="6"/>
        <v/>
      </c>
    </row>
    <row r="136" spans="3:3" ht="15.6">
      <c r="C136" s="58" t="str">
        <f t="shared" si="6"/>
        <v/>
      </c>
    </row>
    <row r="137" spans="3:3" ht="15.6">
      <c r="C137" s="58" t="str">
        <f t="shared" si="6"/>
        <v/>
      </c>
    </row>
    <row r="138" spans="3:3" ht="15.6">
      <c r="C138" s="58" t="str">
        <f t="shared" si="6"/>
        <v/>
      </c>
    </row>
    <row r="139" spans="3:3" ht="15.6">
      <c r="C139" s="58" t="str">
        <f t="shared" si="6"/>
        <v/>
      </c>
    </row>
    <row r="140" spans="3:3" ht="15.6">
      <c r="C140" s="58" t="str">
        <f t="shared" si="6"/>
        <v/>
      </c>
    </row>
    <row r="141" spans="3:3" ht="15.6">
      <c r="C141" s="58" t="str">
        <f t="shared" si="6"/>
        <v/>
      </c>
    </row>
    <row r="142" spans="3:3" ht="15.6">
      <c r="C142" s="58" t="str">
        <f t="shared" si="6"/>
        <v/>
      </c>
    </row>
    <row r="143" spans="3:3" ht="15.6">
      <c r="C143" s="58" t="str">
        <f t="shared" si="6"/>
        <v/>
      </c>
    </row>
    <row r="144" spans="3:3" ht="15.6">
      <c r="C144" s="58" t="str">
        <f t="shared" si="6"/>
        <v/>
      </c>
    </row>
    <row r="145" spans="3:3" ht="15.6">
      <c r="C145" s="58" t="str">
        <f t="shared" si="6"/>
        <v/>
      </c>
    </row>
    <row r="146" spans="3:3" ht="15.6">
      <c r="C146" s="58" t="str">
        <f t="shared" si="6"/>
        <v/>
      </c>
    </row>
    <row r="147" spans="3:3" ht="15.6">
      <c r="C147" s="58" t="str">
        <f t="shared" si="6"/>
        <v/>
      </c>
    </row>
    <row r="148" spans="3:3" ht="15.6">
      <c r="C148" s="58" t="str">
        <f t="shared" si="6"/>
        <v/>
      </c>
    </row>
    <row r="149" spans="3:3" ht="15.6">
      <c r="C149" s="58" t="str">
        <f t="shared" si="6"/>
        <v/>
      </c>
    </row>
    <row r="150" spans="3:3" ht="15.6">
      <c r="C150" s="58" t="str">
        <f t="shared" si="6"/>
        <v/>
      </c>
    </row>
    <row r="151" spans="3:3" ht="15.6">
      <c r="C151" s="58" t="str">
        <f t="shared" si="6"/>
        <v/>
      </c>
    </row>
    <row r="152" spans="3:3" ht="15.6">
      <c r="C152" s="58" t="str">
        <f t="shared" si="6"/>
        <v/>
      </c>
    </row>
    <row r="153" spans="3:3" ht="15.6">
      <c r="C153" s="58" t="str">
        <f t="shared" si="6"/>
        <v/>
      </c>
    </row>
    <row r="154" spans="3:3" ht="15.6">
      <c r="C154" s="58" t="str">
        <f t="shared" si="6"/>
        <v/>
      </c>
    </row>
    <row r="155" spans="3:3" ht="15.6">
      <c r="C155" s="58" t="str">
        <f t="shared" si="6"/>
        <v/>
      </c>
    </row>
    <row r="156" spans="3:3" ht="15.6">
      <c r="C156" s="58" t="str">
        <f t="shared" si="6"/>
        <v/>
      </c>
    </row>
    <row r="157" spans="3:3" ht="15.6">
      <c r="C157" s="58" t="str">
        <f t="shared" si="6"/>
        <v/>
      </c>
    </row>
    <row r="158" spans="3:3" ht="15.6">
      <c r="C158" s="58" t="str">
        <f t="shared" si="6"/>
        <v/>
      </c>
    </row>
    <row r="159" spans="3:3" ht="15.6">
      <c r="C159" s="58" t="str">
        <f t="shared" si="6"/>
        <v/>
      </c>
    </row>
    <row r="160" spans="3:3" ht="15.6">
      <c r="C160" s="58" t="str">
        <f t="shared" si="6"/>
        <v/>
      </c>
    </row>
    <row r="161" spans="3:3" ht="15.6">
      <c r="C161" s="58" t="str">
        <f t="shared" si="6"/>
        <v/>
      </c>
    </row>
    <row r="162" spans="3:3" ht="15.6">
      <c r="C162" s="58" t="str">
        <f t="shared" si="6"/>
        <v/>
      </c>
    </row>
    <row r="163" spans="3:3" ht="15.6">
      <c r="C163" s="58" t="str">
        <f t="shared" si="6"/>
        <v/>
      </c>
    </row>
    <row r="164" spans="3:3" ht="15.6">
      <c r="C164" s="58" t="str">
        <f t="shared" si="6"/>
        <v/>
      </c>
    </row>
    <row r="165" spans="3:3" ht="15.6">
      <c r="C165" s="58" t="str">
        <f t="shared" si="6"/>
        <v/>
      </c>
    </row>
    <row r="166" spans="3:3" ht="15.6">
      <c r="C166" s="58" t="str">
        <f t="shared" si="6"/>
        <v/>
      </c>
    </row>
    <row r="167" spans="3:3" ht="15.6">
      <c r="C167" s="58" t="str">
        <f t="shared" si="6"/>
        <v/>
      </c>
    </row>
    <row r="168" spans="3:3" ht="15.6">
      <c r="C168" s="58" t="str">
        <f t="shared" si="6"/>
        <v/>
      </c>
    </row>
    <row r="169" spans="3:3" ht="15.6">
      <c r="C169" s="58" t="str">
        <f t="shared" si="6"/>
        <v/>
      </c>
    </row>
    <row r="170" spans="3:3" ht="15.6">
      <c r="C170" s="58" t="str">
        <f t="shared" si="6"/>
        <v/>
      </c>
    </row>
    <row r="171" spans="3:3" ht="15.6">
      <c r="C171" s="58" t="str">
        <f t="shared" si="6"/>
        <v/>
      </c>
    </row>
    <row r="172" spans="3:3" ht="15.6">
      <c r="C172" s="58" t="str">
        <f t="shared" si="6"/>
        <v/>
      </c>
    </row>
    <row r="173" spans="3:3" ht="15.6">
      <c r="C173" s="58" t="str">
        <f t="shared" si="6"/>
        <v/>
      </c>
    </row>
    <row r="174" spans="3:3" ht="15.6">
      <c r="C174" s="58" t="str">
        <f t="shared" si="6"/>
        <v/>
      </c>
    </row>
    <row r="175" spans="3:3" ht="15.6">
      <c r="C175" s="58" t="str">
        <f t="shared" si="6"/>
        <v/>
      </c>
    </row>
    <row r="176" spans="3:3" ht="15.6">
      <c r="C176" s="58" t="str">
        <f t="shared" si="6"/>
        <v/>
      </c>
    </row>
    <row r="177" spans="3:3" ht="15.6">
      <c r="C177" s="58" t="str">
        <f t="shared" si="6"/>
        <v/>
      </c>
    </row>
    <row r="178" spans="3:3" ht="15.6">
      <c r="C178" s="58" t="str">
        <f t="shared" si="6"/>
        <v/>
      </c>
    </row>
    <row r="179" spans="3:3" ht="15.6">
      <c r="C179" s="58" t="str">
        <f t="shared" si="6"/>
        <v/>
      </c>
    </row>
    <row r="180" spans="3:3" ht="15.6">
      <c r="C180" s="58" t="str">
        <f t="shared" si="6"/>
        <v/>
      </c>
    </row>
    <row r="181" spans="3:3" ht="15.6">
      <c r="C181" s="58" t="str">
        <f t="shared" si="6"/>
        <v/>
      </c>
    </row>
    <row r="182" spans="3:3" ht="15.6">
      <c r="C182" s="58" t="str">
        <f t="shared" ref="C182:C218" si="7">IFERROR($C$24+$C$25*LOG10(B182),"")</f>
        <v/>
      </c>
    </row>
    <row r="183" spans="3:3" ht="15.6">
      <c r="C183" s="58" t="str">
        <f t="shared" si="7"/>
        <v/>
      </c>
    </row>
    <row r="184" spans="3:3" ht="15.6">
      <c r="C184" s="58" t="str">
        <f t="shared" si="7"/>
        <v/>
      </c>
    </row>
    <row r="185" spans="3:3" ht="15.6">
      <c r="C185" s="58" t="str">
        <f t="shared" si="7"/>
        <v/>
      </c>
    </row>
    <row r="186" spans="3:3" ht="15.6">
      <c r="C186" s="58" t="str">
        <f t="shared" si="7"/>
        <v/>
      </c>
    </row>
    <row r="187" spans="3:3" ht="15.6">
      <c r="C187" s="58" t="str">
        <f t="shared" si="7"/>
        <v/>
      </c>
    </row>
    <row r="188" spans="3:3" ht="15.6">
      <c r="C188" s="58" t="str">
        <f t="shared" si="7"/>
        <v/>
      </c>
    </row>
    <row r="189" spans="3:3" ht="15.6">
      <c r="C189" s="58" t="str">
        <f t="shared" si="7"/>
        <v/>
      </c>
    </row>
    <row r="190" spans="3:3" ht="15.6">
      <c r="C190" s="58" t="str">
        <f t="shared" si="7"/>
        <v/>
      </c>
    </row>
    <row r="191" spans="3:3" ht="15.6">
      <c r="C191" s="58" t="str">
        <f t="shared" si="7"/>
        <v/>
      </c>
    </row>
    <row r="192" spans="3:3" ht="15.6">
      <c r="C192" s="58" t="str">
        <f t="shared" si="7"/>
        <v/>
      </c>
    </row>
    <row r="193" spans="3:3" ht="15.6">
      <c r="C193" s="58" t="str">
        <f t="shared" si="7"/>
        <v/>
      </c>
    </row>
    <row r="194" spans="3:3" ht="15.6">
      <c r="C194" s="58" t="str">
        <f t="shared" si="7"/>
        <v/>
      </c>
    </row>
    <row r="195" spans="3:3" ht="15.6">
      <c r="C195" s="58" t="str">
        <f t="shared" si="7"/>
        <v/>
      </c>
    </row>
    <row r="196" spans="3:3" ht="15.6">
      <c r="C196" s="58" t="str">
        <f t="shared" si="7"/>
        <v/>
      </c>
    </row>
    <row r="197" spans="3:3" ht="15.6">
      <c r="C197" s="58" t="str">
        <f t="shared" si="7"/>
        <v/>
      </c>
    </row>
    <row r="198" spans="3:3" ht="15.6">
      <c r="C198" s="58" t="str">
        <f t="shared" si="7"/>
        <v/>
      </c>
    </row>
    <row r="199" spans="3:3" ht="15.6">
      <c r="C199" s="58" t="str">
        <f t="shared" si="7"/>
        <v/>
      </c>
    </row>
    <row r="200" spans="3:3" ht="15.6">
      <c r="C200" s="58" t="str">
        <f t="shared" si="7"/>
        <v/>
      </c>
    </row>
    <row r="201" spans="3:3" ht="15.6">
      <c r="C201" s="58" t="str">
        <f t="shared" si="7"/>
        <v/>
      </c>
    </row>
    <row r="202" spans="3:3" ht="15.6">
      <c r="C202" s="58" t="str">
        <f t="shared" si="7"/>
        <v/>
      </c>
    </row>
    <row r="203" spans="3:3" ht="15.6">
      <c r="C203" s="58" t="str">
        <f t="shared" si="7"/>
        <v/>
      </c>
    </row>
    <row r="204" spans="3:3" ht="15.6">
      <c r="C204" s="58" t="str">
        <f t="shared" si="7"/>
        <v/>
      </c>
    </row>
    <row r="205" spans="3:3" ht="15.6">
      <c r="C205" s="58" t="str">
        <f t="shared" si="7"/>
        <v/>
      </c>
    </row>
    <row r="206" spans="3:3" ht="15.6">
      <c r="C206" s="58" t="str">
        <f t="shared" si="7"/>
        <v/>
      </c>
    </row>
    <row r="207" spans="3:3" ht="15.6">
      <c r="C207" s="58" t="str">
        <f t="shared" si="7"/>
        <v/>
      </c>
    </row>
    <row r="208" spans="3:3" ht="15.6">
      <c r="C208" s="58" t="str">
        <f t="shared" si="7"/>
        <v/>
      </c>
    </row>
    <row r="209" spans="3:3" ht="15.6">
      <c r="C209" s="58" t="str">
        <f t="shared" si="7"/>
        <v/>
      </c>
    </row>
    <row r="210" spans="3:3" ht="15.6">
      <c r="C210" s="58" t="str">
        <f t="shared" si="7"/>
        <v/>
      </c>
    </row>
    <row r="211" spans="3:3" ht="15.6">
      <c r="C211" s="58" t="str">
        <f t="shared" si="7"/>
        <v/>
      </c>
    </row>
    <row r="212" spans="3:3" ht="15.6">
      <c r="C212" s="58" t="str">
        <f t="shared" si="7"/>
        <v/>
      </c>
    </row>
    <row r="213" spans="3:3" ht="15.6">
      <c r="C213" s="58" t="str">
        <f t="shared" si="7"/>
        <v/>
      </c>
    </row>
    <row r="214" spans="3:3" ht="15.6">
      <c r="C214" s="58" t="str">
        <f t="shared" si="7"/>
        <v/>
      </c>
    </row>
    <row r="215" spans="3:3" ht="15.6">
      <c r="C215" s="58" t="str">
        <f t="shared" si="7"/>
        <v/>
      </c>
    </row>
    <row r="216" spans="3:3" ht="15.6">
      <c r="C216" s="58" t="str">
        <f t="shared" si="7"/>
        <v/>
      </c>
    </row>
    <row r="217" spans="3:3" ht="15.6">
      <c r="C217" s="58" t="str">
        <f t="shared" si="7"/>
        <v/>
      </c>
    </row>
    <row r="218" spans="3:3" ht="15.6">
      <c r="C218" s="58" t="str">
        <f t="shared" si="7"/>
        <v/>
      </c>
    </row>
  </sheetData>
  <mergeCells count="10">
    <mergeCell ref="C2:I2"/>
    <mergeCell ref="B4:D4"/>
    <mergeCell ref="F4:I4"/>
    <mergeCell ref="B5:D5"/>
    <mergeCell ref="H5:I5"/>
    <mergeCell ref="N10:O10"/>
    <mergeCell ref="L17:Q17"/>
    <mergeCell ref="A38:C38"/>
    <mergeCell ref="A29:H29"/>
    <mergeCell ref="A6:D6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23D92-B8C0-4E14-8117-65F2E4623224}">
  <dimension ref="A2:Q256"/>
  <sheetViews>
    <sheetView topLeftCell="A33" workbookViewId="0">
      <selection activeCell="C49" sqref="C49"/>
    </sheetView>
  </sheetViews>
  <sheetFormatPr defaultRowHeight="13.8"/>
  <cols>
    <col min="1" max="1" width="12" customWidth="1"/>
    <col min="10" max="10" width="6" customWidth="1"/>
    <col min="11" max="11" width="11" customWidth="1"/>
  </cols>
  <sheetData>
    <row r="2" spans="1:17" ht="17.399999999999999">
      <c r="A2" s="1" t="s">
        <v>0</v>
      </c>
      <c r="B2" s="1"/>
      <c r="C2" s="81" t="s">
        <v>48</v>
      </c>
      <c r="D2" s="81"/>
      <c r="E2" s="81"/>
      <c r="F2" s="81"/>
      <c r="G2" s="81"/>
      <c r="H2" s="81"/>
      <c r="I2" s="81"/>
    </row>
    <row r="3" spans="1:17" ht="15.6">
      <c r="A3" s="1"/>
      <c r="B3" s="1"/>
      <c r="C3" s="1"/>
      <c r="D3" s="2"/>
      <c r="E3" s="2"/>
      <c r="F3" s="1"/>
      <c r="G3" s="1"/>
      <c r="H3" s="1"/>
      <c r="I3" s="1"/>
    </row>
    <row r="4" spans="1:17" ht="16.2">
      <c r="A4" s="3" t="s">
        <v>1</v>
      </c>
      <c r="B4" s="85" t="s">
        <v>2</v>
      </c>
      <c r="C4" s="85"/>
      <c r="D4" s="85"/>
      <c r="E4" s="3" t="s">
        <v>49</v>
      </c>
      <c r="F4" s="85" t="s">
        <v>3</v>
      </c>
      <c r="G4" s="85"/>
      <c r="H4" s="85"/>
      <c r="I4" s="85"/>
    </row>
    <row r="5" spans="1:17" ht="16.2">
      <c r="A5" s="3" t="s">
        <v>4</v>
      </c>
      <c r="B5" s="85" t="s">
        <v>57</v>
      </c>
      <c r="C5" s="85"/>
      <c r="D5" s="85"/>
      <c r="E5" s="3" t="s">
        <v>50</v>
      </c>
      <c r="F5" s="17"/>
      <c r="G5" s="3" t="s">
        <v>5</v>
      </c>
      <c r="H5" s="86"/>
      <c r="I5" s="86"/>
    </row>
    <row r="6" spans="1:17" ht="16.8" thickBot="1">
      <c r="A6" s="87" t="s">
        <v>6</v>
      </c>
      <c r="B6" s="87"/>
      <c r="C6" s="87"/>
      <c r="D6" s="87"/>
      <c r="E6" s="25"/>
      <c r="F6" s="4"/>
      <c r="G6" s="3"/>
      <c r="H6" s="3"/>
      <c r="I6" s="1"/>
    </row>
    <row r="7" spans="1:17" ht="16.2" thickBot="1">
      <c r="A7" s="1"/>
      <c r="B7" s="1" t="s">
        <v>7</v>
      </c>
      <c r="C7" s="1" t="s">
        <v>8</v>
      </c>
      <c r="D7" s="2" t="s">
        <v>9</v>
      </c>
      <c r="E7" s="2"/>
      <c r="F7" s="1"/>
      <c r="G7" s="1"/>
      <c r="H7" s="1"/>
      <c r="I7" s="1"/>
      <c r="K7" s="10" t="s">
        <v>25</v>
      </c>
      <c r="L7" s="11" t="s">
        <v>28</v>
      </c>
      <c r="M7" s="18" t="s">
        <v>27</v>
      </c>
      <c r="N7" s="36" t="s">
        <v>26</v>
      </c>
      <c r="O7" s="38"/>
      <c r="P7" s="14"/>
    </row>
    <row r="8" spans="1:17" ht="15.6">
      <c r="A8" s="1"/>
      <c r="B8" s="1">
        <v>300</v>
      </c>
      <c r="C8" s="37">
        <v>1.6779999999999999</v>
      </c>
      <c r="D8" s="2">
        <f t="shared" ref="D8:D13" si="0">LOG10(C8)</f>
        <v>0.22479195649268147</v>
      </c>
      <c r="E8" s="2"/>
      <c r="F8" s="1"/>
      <c r="G8" s="1"/>
      <c r="H8" s="1"/>
      <c r="I8" s="1"/>
      <c r="K8" s="10"/>
      <c r="L8" s="11" t="s">
        <v>30</v>
      </c>
      <c r="M8" s="15" t="s">
        <v>29</v>
      </c>
      <c r="N8" s="15"/>
      <c r="O8" s="15"/>
      <c r="P8" s="15"/>
    </row>
    <row r="9" spans="1:17" ht="16.5" customHeight="1">
      <c r="A9" s="1"/>
      <c r="B9" s="1">
        <v>400</v>
      </c>
      <c r="C9" s="37">
        <v>1.1870000000000001</v>
      </c>
      <c r="D9" s="2">
        <f t="shared" si="0"/>
        <v>7.4450718954591238E-2</v>
      </c>
      <c r="E9" s="2"/>
      <c r="F9" s="1"/>
      <c r="G9" s="1"/>
      <c r="H9" s="1"/>
      <c r="I9" s="1"/>
      <c r="K9" s="10"/>
      <c r="L9" s="11" t="s">
        <v>31</v>
      </c>
      <c r="M9" s="13" t="s">
        <v>53</v>
      </c>
      <c r="N9" s="13"/>
      <c r="O9" s="13"/>
      <c r="P9" s="13"/>
      <c r="Q9" s="13"/>
    </row>
    <row r="10" spans="1:17" ht="16.5" customHeight="1">
      <c r="A10" s="1"/>
      <c r="B10" s="1">
        <v>600</v>
      </c>
      <c r="C10" s="37">
        <v>0.55400000000000005</v>
      </c>
      <c r="D10" s="2">
        <f t="shared" si="0"/>
        <v>-0.25649023527157022</v>
      </c>
      <c r="E10" s="2"/>
      <c r="F10" s="1"/>
      <c r="G10" s="1"/>
      <c r="H10" s="1"/>
      <c r="I10" s="1"/>
      <c r="K10" s="10"/>
      <c r="L10" s="11" t="s">
        <v>32</v>
      </c>
      <c r="M10" s="13" t="s">
        <v>33</v>
      </c>
      <c r="N10" s="13"/>
      <c r="O10" s="13"/>
      <c r="P10" s="13" t="s">
        <v>52</v>
      </c>
      <c r="Q10" s="13"/>
    </row>
    <row r="11" spans="1:17" ht="15.6">
      <c r="A11" s="1"/>
      <c r="B11" s="1">
        <v>800</v>
      </c>
      <c r="C11" s="37">
        <v>0.25600000000000001</v>
      </c>
      <c r="D11" s="2">
        <f t="shared" si="0"/>
        <v>-0.59176003468815042</v>
      </c>
      <c r="E11" s="2"/>
      <c r="F11" s="1"/>
      <c r="G11" s="1"/>
      <c r="H11" s="1"/>
      <c r="I11" s="1"/>
      <c r="K11" s="10"/>
      <c r="L11" s="10"/>
      <c r="M11" s="10"/>
    </row>
    <row r="12" spans="1:17" ht="15.6">
      <c r="A12" s="1"/>
      <c r="B12" s="1">
        <v>1000</v>
      </c>
      <c r="C12" s="37">
        <v>0.11700000000000001</v>
      </c>
      <c r="D12" s="2">
        <f t="shared" si="0"/>
        <v>-0.9318141382538383</v>
      </c>
      <c r="E12" s="2"/>
      <c r="F12" s="1"/>
      <c r="G12" s="1"/>
      <c r="H12" s="1"/>
      <c r="I12" s="1"/>
      <c r="K12" s="10"/>
      <c r="L12" s="10"/>
      <c r="M12" s="10"/>
    </row>
    <row r="13" spans="1:17" ht="15.6">
      <c r="A13" s="1"/>
      <c r="B13" s="1">
        <v>1200</v>
      </c>
      <c r="C13" s="37">
        <v>5.3999999999999999E-2</v>
      </c>
      <c r="D13" s="2">
        <f t="shared" si="0"/>
        <v>-1.2676062401770316</v>
      </c>
      <c r="E13" s="2"/>
      <c r="F13" s="1"/>
      <c r="G13" s="1"/>
      <c r="H13" s="1"/>
      <c r="I13" s="1"/>
      <c r="K13" s="95" t="s">
        <v>46</v>
      </c>
      <c r="L13" s="94" t="s">
        <v>47</v>
      </c>
      <c r="M13" s="94"/>
      <c r="N13" s="94"/>
      <c r="O13" s="94"/>
      <c r="P13" s="94"/>
      <c r="Q13" s="12"/>
    </row>
    <row r="14" spans="1:17" ht="15.6">
      <c r="A14" s="1"/>
      <c r="B14" s="1"/>
      <c r="C14" s="1"/>
      <c r="D14" s="2"/>
      <c r="E14" s="2"/>
      <c r="F14" s="1"/>
      <c r="G14" s="1"/>
      <c r="H14" s="1"/>
      <c r="I14" s="1"/>
      <c r="K14" s="95"/>
      <c r="L14" s="94"/>
      <c r="M14" s="94"/>
      <c r="N14" s="94"/>
      <c r="O14" s="94"/>
      <c r="P14" s="94"/>
    </row>
    <row r="15" spans="1:17" ht="15.6">
      <c r="A15" s="1" t="s">
        <v>0</v>
      </c>
      <c r="B15" s="1" t="s">
        <v>10</v>
      </c>
      <c r="C15" s="1">
        <f>INTERCEPT(B8:B13,D8:D13)</f>
        <v>441.71044007135538</v>
      </c>
      <c r="D15" s="2"/>
      <c r="E15" s="2"/>
      <c r="F15" s="1"/>
      <c r="G15" s="1"/>
      <c r="H15" s="1"/>
      <c r="I15" s="1"/>
    </row>
    <row r="16" spans="1:17" ht="15.6">
      <c r="A16" s="1"/>
      <c r="B16" s="1" t="s">
        <v>11</v>
      </c>
      <c r="C16" s="1">
        <f>SLOPE(B8:B13,D8:D13)</f>
        <v>-600.24762366435527</v>
      </c>
      <c r="D16" s="2"/>
      <c r="E16" s="2"/>
      <c r="F16" s="1"/>
      <c r="G16" s="1"/>
      <c r="H16" s="1"/>
      <c r="I16" s="1"/>
    </row>
    <row r="17" spans="1:9" ht="15.6">
      <c r="A17" s="1"/>
      <c r="B17" s="1" t="s">
        <v>12</v>
      </c>
      <c r="C17" s="5">
        <f>CORREL(B8:B13,D8:D13)</f>
        <v>-0.99992529525859364</v>
      </c>
      <c r="D17" s="2"/>
      <c r="E17" s="2"/>
      <c r="F17" s="1"/>
      <c r="G17" s="1"/>
      <c r="H17" s="1"/>
      <c r="I17" s="1"/>
    </row>
    <row r="18" spans="1:9" ht="15.6">
      <c r="A18" s="1" t="s">
        <v>13</v>
      </c>
      <c r="B18" s="4" t="s">
        <v>14</v>
      </c>
      <c r="C18" s="4"/>
      <c r="D18" s="4"/>
      <c r="E18" s="4"/>
      <c r="F18" s="1"/>
      <c r="G18" s="1"/>
      <c r="H18" s="1"/>
      <c r="I18" s="1"/>
    </row>
    <row r="19" spans="1:9" ht="15.6">
      <c r="A19" s="1"/>
      <c r="B19" s="1" t="s">
        <v>15</v>
      </c>
      <c r="C19" s="1"/>
      <c r="D19" s="2"/>
      <c r="E19" s="2"/>
      <c r="F19" s="1"/>
      <c r="G19" s="1"/>
      <c r="H19" s="1"/>
      <c r="I19" s="1"/>
    </row>
    <row r="20" spans="1:9" ht="15.6">
      <c r="A20" s="82" t="s">
        <v>35</v>
      </c>
      <c r="B20" s="82"/>
      <c r="C20" s="82"/>
      <c r="D20" s="82"/>
      <c r="E20" s="1"/>
      <c r="F20" s="82"/>
      <c r="G20" s="82"/>
      <c r="H20" s="1"/>
      <c r="I20" s="1"/>
    </row>
    <row r="21" spans="1:9" ht="31.2">
      <c r="A21" s="27" t="s">
        <v>16</v>
      </c>
      <c r="B21" s="27" t="s">
        <v>8</v>
      </c>
      <c r="C21" s="27" t="s">
        <v>7</v>
      </c>
      <c r="D21" s="28" t="s">
        <v>36</v>
      </c>
      <c r="E21" s="29" t="s">
        <v>42</v>
      </c>
      <c r="F21" s="27" t="s">
        <v>37</v>
      </c>
      <c r="G21" s="30" t="s">
        <v>41</v>
      </c>
      <c r="H21" s="27" t="s">
        <v>40</v>
      </c>
    </row>
    <row r="22" spans="1:9" ht="15.6">
      <c r="A22" s="43" t="s">
        <v>51</v>
      </c>
      <c r="B22" s="33">
        <v>0.66500000000000004</v>
      </c>
      <c r="C22" s="34">
        <f>$C$15+$C$16*LOG10(B22)</f>
        <v>548.06132644292711</v>
      </c>
      <c r="D22" s="44">
        <v>550</v>
      </c>
      <c r="E22" s="44">
        <v>17</v>
      </c>
      <c r="F22" s="45">
        <f>C22-D22</f>
        <v>-1.9386735570728888</v>
      </c>
      <c r="G22" s="46">
        <f t="shared" ref="G22:G27" si="1">F22/D22*100</f>
        <v>-0.35248610128597979</v>
      </c>
      <c r="H22" s="47" t="s">
        <v>43</v>
      </c>
    </row>
    <row r="23" spans="1:9" ht="15.6">
      <c r="A23" s="43" t="s">
        <v>38</v>
      </c>
      <c r="B23" s="33">
        <v>0.67800000000000005</v>
      </c>
      <c r="C23" s="34">
        <f t="shared" ref="C23:C27" si="2">$C$15+$C$16*LOG10(B23)</f>
        <v>543.01441527275631</v>
      </c>
      <c r="D23" s="44">
        <v>550</v>
      </c>
      <c r="E23" s="44">
        <v>17</v>
      </c>
      <c r="F23" s="45">
        <f t="shared" ref="F23:F27" si="3">C23-D23</f>
        <v>-6.9855847272436904</v>
      </c>
      <c r="G23" s="46">
        <f t="shared" si="1"/>
        <v>-1.2701063140443074</v>
      </c>
      <c r="H23" s="47" t="s">
        <v>43</v>
      </c>
    </row>
    <row r="24" spans="1:9" ht="15.6">
      <c r="A24" s="43" t="s">
        <v>17</v>
      </c>
      <c r="B24" s="33">
        <v>0.67400000000000004</v>
      </c>
      <c r="C24" s="34">
        <f t="shared" si="2"/>
        <v>544.55693001443444</v>
      </c>
      <c r="D24" s="44">
        <v>550</v>
      </c>
      <c r="E24" s="44">
        <v>17</v>
      </c>
      <c r="F24" s="45">
        <f t="shared" si="3"/>
        <v>-5.4430699855655575</v>
      </c>
      <c r="G24" s="46">
        <f t="shared" si="1"/>
        <v>-0.98964908828464682</v>
      </c>
      <c r="H24" s="47" t="s">
        <v>43</v>
      </c>
    </row>
    <row r="25" spans="1:9" ht="15.6">
      <c r="A25" s="43" t="s">
        <v>17</v>
      </c>
      <c r="B25" s="48">
        <v>0.65900000000000003</v>
      </c>
      <c r="C25" s="34">
        <f t="shared" si="2"/>
        <v>550.42403957225588</v>
      </c>
      <c r="D25" s="44">
        <v>550</v>
      </c>
      <c r="E25" s="44">
        <v>17</v>
      </c>
      <c r="F25" s="45">
        <f t="shared" si="3"/>
        <v>0.42403957225587874</v>
      </c>
      <c r="G25" s="46">
        <f t="shared" si="1"/>
        <v>7.7098104046523397E-2</v>
      </c>
      <c r="H25" s="47" t="s">
        <v>43</v>
      </c>
    </row>
    <row r="26" spans="1:9" ht="15.6">
      <c r="A26" s="43" t="s">
        <v>17</v>
      </c>
      <c r="B26" s="33">
        <v>0.67700000000000005</v>
      </c>
      <c r="C26" s="34">
        <f t="shared" si="2"/>
        <v>543.39918911491225</v>
      </c>
      <c r="D26" s="44">
        <v>550</v>
      </c>
      <c r="E26" s="44">
        <v>17</v>
      </c>
      <c r="F26" s="45">
        <f t="shared" si="3"/>
        <v>-6.6008108850877534</v>
      </c>
      <c r="G26" s="46">
        <f t="shared" si="1"/>
        <v>-1.2001474336523188</v>
      </c>
      <c r="H26" s="47" t="s">
        <v>43</v>
      </c>
    </row>
    <row r="27" spans="1:9" ht="15.6">
      <c r="A27" s="43" t="s">
        <v>17</v>
      </c>
      <c r="B27" s="33">
        <v>0.67900000000000005</v>
      </c>
      <c r="C27" s="34">
        <f t="shared" si="2"/>
        <v>542.63020852563591</v>
      </c>
      <c r="D27" s="44">
        <v>550</v>
      </c>
      <c r="E27" s="44">
        <v>17</v>
      </c>
      <c r="F27" s="45">
        <f t="shared" si="3"/>
        <v>-7.3697914743640922</v>
      </c>
      <c r="G27" s="46">
        <f t="shared" si="1"/>
        <v>-1.3399620862480168</v>
      </c>
      <c r="H27" s="47" t="s">
        <v>43</v>
      </c>
    </row>
    <row r="28" spans="1:9" ht="15.6">
      <c r="A28" s="31"/>
      <c r="B28" s="21"/>
      <c r="C28" s="7"/>
      <c r="D28" s="23"/>
      <c r="E28" s="23"/>
      <c r="F28" s="24"/>
      <c r="G28" s="26"/>
      <c r="H28" s="9"/>
    </row>
    <row r="29" spans="1:9" ht="15.6">
      <c r="A29" s="79" t="s">
        <v>44</v>
      </c>
      <c r="B29" s="80"/>
      <c r="C29" s="80"/>
      <c r="D29" s="2"/>
      <c r="E29" s="2"/>
    </row>
    <row r="30" spans="1:9" ht="15.6">
      <c r="A30" s="27" t="s">
        <v>16</v>
      </c>
      <c r="B30" s="27" t="s">
        <v>8</v>
      </c>
      <c r="C30" s="27" t="s">
        <v>7</v>
      </c>
      <c r="D30" s="2"/>
      <c r="E30" s="2"/>
    </row>
    <row r="31" spans="1:9" ht="15.6">
      <c r="A31" s="32">
        <v>1</v>
      </c>
      <c r="B31" s="33">
        <v>0.35</v>
      </c>
      <c r="C31" s="34">
        <f>$C$15+$C$16*LOG10(B31)</f>
        <v>715.38251300274464</v>
      </c>
      <c r="D31" s="2"/>
      <c r="E31" s="2"/>
    </row>
    <row r="32" spans="1:9" ht="15.6">
      <c r="A32" s="32" t="s">
        <v>18</v>
      </c>
      <c r="B32" s="33">
        <v>1.5009999999999999</v>
      </c>
      <c r="C32" s="34">
        <f t="shared" ref="C32:C47" si="4">$C$15+$C$16*LOG10(B32)</f>
        <v>335.83834869205839</v>
      </c>
      <c r="D32" s="2"/>
      <c r="E32" s="2"/>
    </row>
    <row r="33" spans="1:9" ht="15.6">
      <c r="A33" s="32" t="s">
        <v>19</v>
      </c>
      <c r="B33" s="33">
        <v>0.44</v>
      </c>
      <c r="C33" s="34">
        <f t="shared" si="4"/>
        <v>655.72712373440754</v>
      </c>
      <c r="D33" s="2"/>
      <c r="E33" s="2"/>
    </row>
    <row r="34" spans="1:9" ht="15.6">
      <c r="A34" s="32">
        <v>4</v>
      </c>
      <c r="B34" s="33">
        <v>1.48</v>
      </c>
      <c r="C34" s="34">
        <f t="shared" si="4"/>
        <v>339.51125000451543</v>
      </c>
      <c r="D34" s="2"/>
      <c r="E34" s="2"/>
    </row>
    <row r="35" spans="1:9" ht="15.6">
      <c r="A35" s="32" t="s">
        <v>20</v>
      </c>
      <c r="B35" s="33">
        <v>1.462</v>
      </c>
      <c r="C35" s="34">
        <f t="shared" si="4"/>
        <v>342.70117162541601</v>
      </c>
      <c r="D35" s="2"/>
      <c r="E35" s="2"/>
    </row>
    <row r="36" spans="1:9" ht="15.6">
      <c r="A36" s="32">
        <v>6</v>
      </c>
      <c r="B36" s="33">
        <v>1.4870000000000001</v>
      </c>
      <c r="C36" s="34">
        <f t="shared" si="4"/>
        <v>338.28119068474882</v>
      </c>
      <c r="D36" s="2"/>
      <c r="E36" s="2"/>
    </row>
    <row r="37" spans="1:9" ht="15.6">
      <c r="A37" s="32" t="s">
        <v>21</v>
      </c>
      <c r="B37" s="33">
        <v>0.21</v>
      </c>
      <c r="C37" s="34">
        <f t="shared" si="4"/>
        <v>848.54669777287108</v>
      </c>
      <c r="D37" s="2"/>
      <c r="E37" s="2"/>
    </row>
    <row r="38" spans="1:9" ht="15.6">
      <c r="A38" s="32" t="s">
        <v>22</v>
      </c>
      <c r="B38" s="33">
        <v>1.476</v>
      </c>
      <c r="C38" s="34">
        <f t="shared" si="4"/>
        <v>340.21675579570831</v>
      </c>
      <c r="D38" s="2"/>
      <c r="E38" s="2"/>
    </row>
    <row r="39" spans="1:9" ht="15.6">
      <c r="A39" s="32" t="s">
        <v>23</v>
      </c>
      <c r="B39" s="33">
        <v>1.4850000000000001</v>
      </c>
      <c r="C39" s="34">
        <f t="shared" si="4"/>
        <v>338.63204434569633</v>
      </c>
      <c r="D39" s="2"/>
      <c r="E39" s="2"/>
    </row>
    <row r="40" spans="1:9" ht="15.6">
      <c r="A40" s="32" t="s">
        <v>24</v>
      </c>
      <c r="B40" s="33">
        <v>1.4810000000000001</v>
      </c>
      <c r="C40" s="34">
        <f t="shared" si="4"/>
        <v>339.33517149006491</v>
      </c>
      <c r="D40" s="2"/>
      <c r="E40" s="2"/>
      <c r="F40" s="22" t="s">
        <v>34</v>
      </c>
      <c r="G40" s="58" t="s">
        <v>0</v>
      </c>
    </row>
    <row r="41" spans="1:9" ht="15.6">
      <c r="A41" s="32">
        <v>11</v>
      </c>
      <c r="B41" s="33">
        <v>0.55600000000000005</v>
      </c>
      <c r="C41" s="34">
        <f t="shared" si="4"/>
        <v>594.72869063636585</v>
      </c>
      <c r="D41" s="2"/>
      <c r="E41" s="2"/>
      <c r="F41" s="8"/>
      <c r="G41" s="7"/>
      <c r="H41" s="7"/>
      <c r="I41" s="7"/>
    </row>
    <row r="42" spans="1:9" ht="15.6">
      <c r="A42" s="32">
        <v>12</v>
      </c>
      <c r="B42" s="33">
        <v>0.436</v>
      </c>
      <c r="C42" s="34">
        <f t="shared" si="4"/>
        <v>658.10781818678061</v>
      </c>
    </row>
    <row r="43" spans="1:9" ht="15.6">
      <c r="A43" s="32">
        <v>13</v>
      </c>
      <c r="B43" s="33">
        <v>0.45500000000000002</v>
      </c>
      <c r="C43" s="34">
        <f t="shared" si="4"/>
        <v>646.98828654821546</v>
      </c>
    </row>
    <row r="44" spans="1:9" ht="15.6">
      <c r="A44" s="32">
        <v>14</v>
      </c>
      <c r="B44" s="33">
        <v>0.41099999999999998</v>
      </c>
      <c r="C44" s="34">
        <f t="shared" si="4"/>
        <v>673.50096884880168</v>
      </c>
    </row>
    <row r="45" spans="1:9" ht="15.6">
      <c r="A45" s="32">
        <v>15</v>
      </c>
      <c r="B45" s="33">
        <v>0.438</v>
      </c>
      <c r="C45" s="34">
        <f t="shared" si="4"/>
        <v>656.9147532634189</v>
      </c>
    </row>
    <row r="46" spans="1:9" ht="15.6">
      <c r="A46" s="32">
        <v>15</v>
      </c>
      <c r="B46" s="33">
        <v>0.435</v>
      </c>
      <c r="C46" s="34">
        <f t="shared" si="4"/>
        <v>658.70640451346969</v>
      </c>
    </row>
    <row r="47" spans="1:9" ht="15.6">
      <c r="A47" s="32">
        <v>17</v>
      </c>
      <c r="B47" s="33">
        <v>0.42799999999999999</v>
      </c>
      <c r="C47" s="74">
        <f t="shared" si="4"/>
        <v>662.93544190789009</v>
      </c>
    </row>
    <row r="48" spans="1:9" ht="15.6">
      <c r="A48" s="32">
        <v>18</v>
      </c>
      <c r="B48" s="76" t="s">
        <v>39</v>
      </c>
      <c r="C48" s="58">
        <f>IFERROR($C$15+$C$16*LOG10(B48),"")</f>
        <v>597.08357774988917</v>
      </c>
    </row>
    <row r="49" spans="2:3" ht="15.6">
      <c r="B49" s="77">
        <v>0.17</v>
      </c>
      <c r="C49" s="58">
        <f t="shared" ref="C49:C51" si="5">IFERROR($C$15+$C$16*LOG10(B49),"")</f>
        <v>903.63164630238782</v>
      </c>
    </row>
    <row r="50" spans="2:3" ht="15.6">
      <c r="C50" s="58" t="str">
        <f t="shared" si="5"/>
        <v/>
      </c>
    </row>
    <row r="51" spans="2:3" ht="15.6">
      <c r="C51" s="58" t="str">
        <f t="shared" si="5"/>
        <v/>
      </c>
    </row>
    <row r="52" spans="2:3" ht="15.6">
      <c r="C52" s="58" t="str">
        <f t="shared" ref="C52:C112" si="6">IFERROR($C$15+$C$16*LOG10(B52),"")</f>
        <v/>
      </c>
    </row>
    <row r="53" spans="2:3" ht="15.6">
      <c r="C53" s="58" t="str">
        <f t="shared" si="6"/>
        <v/>
      </c>
    </row>
    <row r="54" spans="2:3" ht="15.6">
      <c r="C54" s="58" t="str">
        <f t="shared" si="6"/>
        <v/>
      </c>
    </row>
    <row r="55" spans="2:3" ht="15.6">
      <c r="C55" s="58" t="str">
        <f t="shared" si="6"/>
        <v/>
      </c>
    </row>
    <row r="56" spans="2:3" ht="15.6">
      <c r="C56" s="58" t="str">
        <f t="shared" si="6"/>
        <v/>
      </c>
    </row>
    <row r="57" spans="2:3" ht="15.6">
      <c r="C57" s="58" t="str">
        <f t="shared" si="6"/>
        <v/>
      </c>
    </row>
    <row r="58" spans="2:3" ht="15.6">
      <c r="C58" s="58" t="str">
        <f t="shared" si="6"/>
        <v/>
      </c>
    </row>
    <row r="59" spans="2:3" ht="15.6">
      <c r="C59" s="58" t="str">
        <f t="shared" si="6"/>
        <v/>
      </c>
    </row>
    <row r="60" spans="2:3" ht="15.6">
      <c r="C60" s="58" t="str">
        <f t="shared" si="6"/>
        <v/>
      </c>
    </row>
    <row r="61" spans="2:3" ht="15.6">
      <c r="C61" s="58" t="str">
        <f t="shared" si="6"/>
        <v/>
      </c>
    </row>
    <row r="62" spans="2:3" ht="15.6">
      <c r="C62" s="58" t="str">
        <f t="shared" si="6"/>
        <v/>
      </c>
    </row>
    <row r="63" spans="2:3" ht="15.6">
      <c r="C63" s="58" t="str">
        <f t="shared" si="6"/>
        <v/>
      </c>
    </row>
    <row r="64" spans="2:3" ht="15.6">
      <c r="C64" s="58" t="str">
        <f t="shared" si="6"/>
        <v/>
      </c>
    </row>
    <row r="65" spans="3:3" ht="15.6">
      <c r="C65" s="58" t="str">
        <f t="shared" si="6"/>
        <v/>
      </c>
    </row>
    <row r="66" spans="3:3" ht="15.6">
      <c r="C66" s="58" t="str">
        <f t="shared" si="6"/>
        <v/>
      </c>
    </row>
    <row r="67" spans="3:3" ht="15.6">
      <c r="C67" s="58" t="str">
        <f t="shared" si="6"/>
        <v/>
      </c>
    </row>
    <row r="68" spans="3:3" ht="15.6">
      <c r="C68" s="58" t="str">
        <f t="shared" si="6"/>
        <v/>
      </c>
    </row>
    <row r="69" spans="3:3" ht="15.6">
      <c r="C69" s="58" t="str">
        <f t="shared" si="6"/>
        <v/>
      </c>
    </row>
    <row r="70" spans="3:3" ht="15.6">
      <c r="C70" s="58" t="str">
        <f t="shared" si="6"/>
        <v/>
      </c>
    </row>
    <row r="71" spans="3:3" ht="15.6">
      <c r="C71" s="58" t="str">
        <f t="shared" si="6"/>
        <v/>
      </c>
    </row>
    <row r="72" spans="3:3" ht="15.6">
      <c r="C72" s="58" t="str">
        <f t="shared" si="6"/>
        <v/>
      </c>
    </row>
    <row r="73" spans="3:3" ht="15.6">
      <c r="C73" s="58" t="str">
        <f t="shared" si="6"/>
        <v/>
      </c>
    </row>
    <row r="74" spans="3:3" ht="15.6">
      <c r="C74" s="58" t="str">
        <f t="shared" si="6"/>
        <v/>
      </c>
    </row>
    <row r="75" spans="3:3" ht="15.6">
      <c r="C75" s="58" t="str">
        <f t="shared" si="6"/>
        <v/>
      </c>
    </row>
    <row r="76" spans="3:3" ht="15.6">
      <c r="C76" s="58" t="str">
        <f t="shared" si="6"/>
        <v/>
      </c>
    </row>
    <row r="77" spans="3:3" ht="15.6">
      <c r="C77" s="58" t="str">
        <f t="shared" si="6"/>
        <v/>
      </c>
    </row>
    <row r="78" spans="3:3" ht="15.6">
      <c r="C78" s="58" t="str">
        <f t="shared" si="6"/>
        <v/>
      </c>
    </row>
    <row r="79" spans="3:3" ht="15.6">
      <c r="C79" s="58" t="str">
        <f t="shared" si="6"/>
        <v/>
      </c>
    </row>
    <row r="80" spans="3:3" ht="15.6">
      <c r="C80" s="58" t="str">
        <f t="shared" si="6"/>
        <v/>
      </c>
    </row>
    <row r="81" spans="3:3" ht="15.6">
      <c r="C81" s="58" t="str">
        <f t="shared" si="6"/>
        <v/>
      </c>
    </row>
    <row r="82" spans="3:3" ht="15.6">
      <c r="C82" s="58" t="str">
        <f t="shared" si="6"/>
        <v/>
      </c>
    </row>
    <row r="83" spans="3:3" ht="15.6">
      <c r="C83" s="58" t="str">
        <f t="shared" si="6"/>
        <v/>
      </c>
    </row>
    <row r="84" spans="3:3" ht="15.6">
      <c r="C84" s="58" t="str">
        <f t="shared" si="6"/>
        <v/>
      </c>
    </row>
    <row r="85" spans="3:3" ht="15.6">
      <c r="C85" s="58" t="str">
        <f t="shared" si="6"/>
        <v/>
      </c>
    </row>
    <row r="86" spans="3:3" ht="15.6">
      <c r="C86" s="58" t="str">
        <f t="shared" si="6"/>
        <v/>
      </c>
    </row>
    <row r="87" spans="3:3" ht="15.6">
      <c r="C87" s="58" t="str">
        <f t="shared" si="6"/>
        <v/>
      </c>
    </row>
    <row r="88" spans="3:3" ht="15.6">
      <c r="C88" s="58" t="str">
        <f t="shared" si="6"/>
        <v/>
      </c>
    </row>
    <row r="89" spans="3:3" ht="15.6">
      <c r="C89" s="58" t="str">
        <f t="shared" si="6"/>
        <v/>
      </c>
    </row>
    <row r="90" spans="3:3" ht="15.6">
      <c r="C90" s="58" t="str">
        <f t="shared" si="6"/>
        <v/>
      </c>
    </row>
    <row r="91" spans="3:3" ht="15.6">
      <c r="C91" s="58" t="str">
        <f t="shared" si="6"/>
        <v/>
      </c>
    </row>
    <row r="92" spans="3:3" ht="15.6">
      <c r="C92" s="58" t="str">
        <f t="shared" si="6"/>
        <v/>
      </c>
    </row>
    <row r="93" spans="3:3" ht="15.6">
      <c r="C93" s="58" t="str">
        <f t="shared" si="6"/>
        <v/>
      </c>
    </row>
    <row r="94" spans="3:3" ht="15.6">
      <c r="C94" s="58" t="str">
        <f t="shared" si="6"/>
        <v/>
      </c>
    </row>
    <row r="95" spans="3:3" ht="15.6">
      <c r="C95" s="58" t="str">
        <f t="shared" si="6"/>
        <v/>
      </c>
    </row>
    <row r="96" spans="3:3" ht="15.6">
      <c r="C96" s="58" t="str">
        <f t="shared" si="6"/>
        <v/>
      </c>
    </row>
    <row r="97" spans="3:3" ht="15.6">
      <c r="C97" s="58" t="str">
        <f t="shared" si="6"/>
        <v/>
      </c>
    </row>
    <row r="98" spans="3:3" ht="15.6">
      <c r="C98" s="58" t="str">
        <f t="shared" si="6"/>
        <v/>
      </c>
    </row>
    <row r="99" spans="3:3" ht="15.6">
      <c r="C99" s="58" t="str">
        <f t="shared" si="6"/>
        <v/>
      </c>
    </row>
    <row r="100" spans="3:3" ht="15.6">
      <c r="C100" s="58" t="str">
        <f t="shared" si="6"/>
        <v/>
      </c>
    </row>
    <row r="101" spans="3:3" ht="15.6">
      <c r="C101" s="58" t="str">
        <f t="shared" si="6"/>
        <v/>
      </c>
    </row>
    <row r="102" spans="3:3" ht="15.6">
      <c r="C102" s="58" t="str">
        <f t="shared" si="6"/>
        <v/>
      </c>
    </row>
    <row r="103" spans="3:3" ht="15.6">
      <c r="C103" s="58" t="str">
        <f t="shared" si="6"/>
        <v/>
      </c>
    </row>
    <row r="104" spans="3:3" ht="15.6">
      <c r="C104" s="58" t="str">
        <f t="shared" si="6"/>
        <v/>
      </c>
    </row>
    <row r="105" spans="3:3" ht="15.6">
      <c r="C105" s="58" t="str">
        <f t="shared" si="6"/>
        <v/>
      </c>
    </row>
    <row r="106" spans="3:3" ht="15.6">
      <c r="C106" s="58" t="str">
        <f t="shared" si="6"/>
        <v/>
      </c>
    </row>
    <row r="107" spans="3:3" ht="15.6">
      <c r="C107" s="58" t="str">
        <f t="shared" si="6"/>
        <v/>
      </c>
    </row>
    <row r="108" spans="3:3" ht="15.6">
      <c r="C108" s="58" t="str">
        <f t="shared" si="6"/>
        <v/>
      </c>
    </row>
    <row r="109" spans="3:3" ht="15.6">
      <c r="C109" s="58" t="str">
        <f t="shared" si="6"/>
        <v/>
      </c>
    </row>
    <row r="110" spans="3:3" ht="15.6">
      <c r="C110" s="58" t="str">
        <f t="shared" si="6"/>
        <v/>
      </c>
    </row>
    <row r="111" spans="3:3" ht="15.6">
      <c r="C111" s="58" t="str">
        <f t="shared" si="6"/>
        <v/>
      </c>
    </row>
    <row r="112" spans="3:3" ht="15.6">
      <c r="C112" s="58" t="str">
        <f t="shared" si="6"/>
        <v/>
      </c>
    </row>
    <row r="113" spans="3:3" ht="15.6">
      <c r="C113" s="58" t="str">
        <f t="shared" ref="C113:C176" si="7">IFERROR($C$15+$C$16*LOG10(B113),"")</f>
        <v/>
      </c>
    </row>
    <row r="114" spans="3:3" ht="15.6">
      <c r="C114" s="58" t="str">
        <f t="shared" si="7"/>
        <v/>
      </c>
    </row>
    <row r="115" spans="3:3" ht="15.6">
      <c r="C115" s="58" t="str">
        <f t="shared" si="7"/>
        <v/>
      </c>
    </row>
    <row r="116" spans="3:3" ht="15.6">
      <c r="C116" s="58" t="str">
        <f t="shared" si="7"/>
        <v/>
      </c>
    </row>
    <row r="117" spans="3:3" ht="15.6">
      <c r="C117" s="58" t="str">
        <f t="shared" si="7"/>
        <v/>
      </c>
    </row>
    <row r="118" spans="3:3" ht="15.6">
      <c r="C118" s="58" t="str">
        <f t="shared" si="7"/>
        <v/>
      </c>
    </row>
    <row r="119" spans="3:3" ht="15.6">
      <c r="C119" s="58" t="str">
        <f t="shared" si="7"/>
        <v/>
      </c>
    </row>
    <row r="120" spans="3:3" ht="15.6">
      <c r="C120" s="58" t="str">
        <f t="shared" si="7"/>
        <v/>
      </c>
    </row>
    <row r="121" spans="3:3" ht="15.6">
      <c r="C121" s="58" t="str">
        <f t="shared" si="7"/>
        <v/>
      </c>
    </row>
    <row r="122" spans="3:3" ht="15.6">
      <c r="C122" s="58" t="str">
        <f t="shared" si="7"/>
        <v/>
      </c>
    </row>
    <row r="123" spans="3:3" ht="15.6">
      <c r="C123" s="58" t="str">
        <f t="shared" si="7"/>
        <v/>
      </c>
    </row>
    <row r="124" spans="3:3" ht="15.6">
      <c r="C124" s="58" t="str">
        <f t="shared" si="7"/>
        <v/>
      </c>
    </row>
    <row r="125" spans="3:3" ht="15.6">
      <c r="C125" s="58" t="str">
        <f t="shared" si="7"/>
        <v/>
      </c>
    </row>
    <row r="126" spans="3:3" ht="15.6">
      <c r="C126" s="58" t="str">
        <f t="shared" si="7"/>
        <v/>
      </c>
    </row>
    <row r="127" spans="3:3" ht="15.6">
      <c r="C127" s="58" t="str">
        <f t="shared" si="7"/>
        <v/>
      </c>
    </row>
    <row r="128" spans="3:3" ht="15.6">
      <c r="C128" s="58" t="str">
        <f t="shared" si="7"/>
        <v/>
      </c>
    </row>
    <row r="129" spans="3:3" ht="15.6">
      <c r="C129" s="58" t="str">
        <f t="shared" si="7"/>
        <v/>
      </c>
    </row>
    <row r="130" spans="3:3" ht="15.6">
      <c r="C130" s="58" t="str">
        <f t="shared" si="7"/>
        <v/>
      </c>
    </row>
    <row r="131" spans="3:3" ht="15.6">
      <c r="C131" s="58" t="str">
        <f t="shared" si="7"/>
        <v/>
      </c>
    </row>
    <row r="132" spans="3:3" ht="15.6">
      <c r="C132" s="58" t="str">
        <f t="shared" si="7"/>
        <v/>
      </c>
    </row>
    <row r="133" spans="3:3" ht="15.6">
      <c r="C133" s="58" t="str">
        <f t="shared" si="7"/>
        <v/>
      </c>
    </row>
    <row r="134" spans="3:3" ht="15.6">
      <c r="C134" s="58" t="str">
        <f t="shared" si="7"/>
        <v/>
      </c>
    </row>
    <row r="135" spans="3:3" ht="15.6">
      <c r="C135" s="58" t="str">
        <f t="shared" si="7"/>
        <v/>
      </c>
    </row>
    <row r="136" spans="3:3" ht="15.6">
      <c r="C136" s="58" t="str">
        <f t="shared" si="7"/>
        <v/>
      </c>
    </row>
    <row r="137" spans="3:3" ht="15.6">
      <c r="C137" s="58" t="str">
        <f t="shared" si="7"/>
        <v/>
      </c>
    </row>
    <row r="138" spans="3:3" ht="15.6">
      <c r="C138" s="58" t="str">
        <f t="shared" si="7"/>
        <v/>
      </c>
    </row>
    <row r="139" spans="3:3" ht="15.6">
      <c r="C139" s="58" t="str">
        <f t="shared" si="7"/>
        <v/>
      </c>
    </row>
    <row r="140" spans="3:3" ht="15.6">
      <c r="C140" s="58" t="str">
        <f t="shared" si="7"/>
        <v/>
      </c>
    </row>
    <row r="141" spans="3:3" ht="15.6">
      <c r="C141" s="58" t="str">
        <f t="shared" si="7"/>
        <v/>
      </c>
    </row>
    <row r="142" spans="3:3" ht="15.6">
      <c r="C142" s="58" t="str">
        <f t="shared" si="7"/>
        <v/>
      </c>
    </row>
    <row r="143" spans="3:3" ht="15.6">
      <c r="C143" s="58" t="str">
        <f t="shared" si="7"/>
        <v/>
      </c>
    </row>
    <row r="144" spans="3:3" ht="15.6">
      <c r="C144" s="58" t="str">
        <f t="shared" si="7"/>
        <v/>
      </c>
    </row>
    <row r="145" spans="3:3" ht="15.6">
      <c r="C145" s="58" t="str">
        <f t="shared" si="7"/>
        <v/>
      </c>
    </row>
    <row r="146" spans="3:3" ht="15.6">
      <c r="C146" s="58" t="str">
        <f t="shared" si="7"/>
        <v/>
      </c>
    </row>
    <row r="147" spans="3:3" ht="15.6">
      <c r="C147" s="58" t="str">
        <f t="shared" si="7"/>
        <v/>
      </c>
    </row>
    <row r="148" spans="3:3" ht="15.6">
      <c r="C148" s="58" t="str">
        <f t="shared" si="7"/>
        <v/>
      </c>
    </row>
    <row r="149" spans="3:3" ht="15.6">
      <c r="C149" s="58" t="str">
        <f t="shared" si="7"/>
        <v/>
      </c>
    </row>
    <row r="150" spans="3:3" ht="15.6">
      <c r="C150" s="58" t="str">
        <f t="shared" si="7"/>
        <v/>
      </c>
    </row>
    <row r="151" spans="3:3" ht="15.6">
      <c r="C151" s="58" t="str">
        <f t="shared" si="7"/>
        <v/>
      </c>
    </row>
    <row r="152" spans="3:3" ht="15.6">
      <c r="C152" s="58" t="str">
        <f t="shared" si="7"/>
        <v/>
      </c>
    </row>
    <row r="153" spans="3:3" ht="15.6">
      <c r="C153" s="58" t="str">
        <f t="shared" si="7"/>
        <v/>
      </c>
    </row>
    <row r="154" spans="3:3" ht="15.6">
      <c r="C154" s="58" t="str">
        <f t="shared" si="7"/>
        <v/>
      </c>
    </row>
    <row r="155" spans="3:3" ht="15.6">
      <c r="C155" s="58" t="str">
        <f t="shared" si="7"/>
        <v/>
      </c>
    </row>
    <row r="156" spans="3:3" ht="15.6">
      <c r="C156" s="58" t="str">
        <f t="shared" si="7"/>
        <v/>
      </c>
    </row>
    <row r="157" spans="3:3" ht="15.6">
      <c r="C157" s="58" t="str">
        <f t="shared" si="7"/>
        <v/>
      </c>
    </row>
    <row r="158" spans="3:3" ht="15.6">
      <c r="C158" s="58" t="str">
        <f t="shared" si="7"/>
        <v/>
      </c>
    </row>
    <row r="159" spans="3:3" ht="15.6">
      <c r="C159" s="58" t="str">
        <f t="shared" si="7"/>
        <v/>
      </c>
    </row>
    <row r="160" spans="3:3" ht="15.6">
      <c r="C160" s="58" t="str">
        <f t="shared" si="7"/>
        <v/>
      </c>
    </row>
    <row r="161" spans="3:3" ht="15.6">
      <c r="C161" s="58" t="str">
        <f t="shared" si="7"/>
        <v/>
      </c>
    </row>
    <row r="162" spans="3:3" ht="15.6">
      <c r="C162" s="58" t="str">
        <f t="shared" si="7"/>
        <v/>
      </c>
    </row>
    <row r="163" spans="3:3" ht="15.6">
      <c r="C163" s="58" t="str">
        <f t="shared" si="7"/>
        <v/>
      </c>
    </row>
    <row r="164" spans="3:3" ht="15.6">
      <c r="C164" s="58" t="str">
        <f t="shared" si="7"/>
        <v/>
      </c>
    </row>
    <row r="165" spans="3:3" ht="15.6">
      <c r="C165" s="58" t="str">
        <f t="shared" si="7"/>
        <v/>
      </c>
    </row>
    <row r="166" spans="3:3" ht="15.6">
      <c r="C166" s="58" t="str">
        <f t="shared" si="7"/>
        <v/>
      </c>
    </row>
    <row r="167" spans="3:3" ht="15.6">
      <c r="C167" s="58" t="str">
        <f t="shared" si="7"/>
        <v/>
      </c>
    </row>
    <row r="168" spans="3:3" ht="15.6">
      <c r="C168" s="58" t="str">
        <f t="shared" si="7"/>
        <v/>
      </c>
    </row>
    <row r="169" spans="3:3" ht="15.6">
      <c r="C169" s="58" t="str">
        <f t="shared" si="7"/>
        <v/>
      </c>
    </row>
    <row r="170" spans="3:3" ht="15.6">
      <c r="C170" s="58" t="str">
        <f t="shared" si="7"/>
        <v/>
      </c>
    </row>
    <row r="171" spans="3:3" ht="15.6">
      <c r="C171" s="58" t="str">
        <f t="shared" si="7"/>
        <v/>
      </c>
    </row>
    <row r="172" spans="3:3" ht="15.6">
      <c r="C172" s="58" t="str">
        <f t="shared" si="7"/>
        <v/>
      </c>
    </row>
    <row r="173" spans="3:3" ht="15.6">
      <c r="C173" s="58" t="str">
        <f t="shared" si="7"/>
        <v/>
      </c>
    </row>
    <row r="174" spans="3:3" ht="15.6">
      <c r="C174" s="58" t="str">
        <f t="shared" si="7"/>
        <v/>
      </c>
    </row>
    <row r="175" spans="3:3" ht="15.6">
      <c r="C175" s="58" t="str">
        <f t="shared" si="7"/>
        <v/>
      </c>
    </row>
    <row r="176" spans="3:3" ht="15.6">
      <c r="C176" s="58" t="str">
        <f t="shared" si="7"/>
        <v/>
      </c>
    </row>
    <row r="177" spans="3:3" ht="15.6">
      <c r="C177" s="58" t="str">
        <f t="shared" ref="C177:C240" si="8">IFERROR($C$15+$C$16*LOG10(B177),"")</f>
        <v/>
      </c>
    </row>
    <row r="178" spans="3:3" ht="15.6">
      <c r="C178" s="58" t="str">
        <f t="shared" si="8"/>
        <v/>
      </c>
    </row>
    <row r="179" spans="3:3" ht="15.6">
      <c r="C179" s="58" t="str">
        <f t="shared" si="8"/>
        <v/>
      </c>
    </row>
    <row r="180" spans="3:3" ht="15.6">
      <c r="C180" s="58" t="str">
        <f t="shared" si="8"/>
        <v/>
      </c>
    </row>
    <row r="181" spans="3:3" ht="15.6">
      <c r="C181" s="58" t="str">
        <f t="shared" si="8"/>
        <v/>
      </c>
    </row>
    <row r="182" spans="3:3" ht="15.6">
      <c r="C182" s="58" t="str">
        <f t="shared" si="8"/>
        <v/>
      </c>
    </row>
    <row r="183" spans="3:3" ht="15.6">
      <c r="C183" s="58" t="str">
        <f t="shared" si="8"/>
        <v/>
      </c>
    </row>
    <row r="184" spans="3:3" ht="15.6">
      <c r="C184" s="58" t="str">
        <f t="shared" si="8"/>
        <v/>
      </c>
    </row>
    <row r="185" spans="3:3" ht="15.6">
      <c r="C185" s="58" t="str">
        <f t="shared" si="8"/>
        <v/>
      </c>
    </row>
    <row r="186" spans="3:3" ht="15.6">
      <c r="C186" s="58" t="str">
        <f t="shared" si="8"/>
        <v/>
      </c>
    </row>
    <row r="187" spans="3:3" ht="15.6">
      <c r="C187" s="58" t="str">
        <f t="shared" si="8"/>
        <v/>
      </c>
    </row>
    <row r="188" spans="3:3" ht="15.6">
      <c r="C188" s="58" t="str">
        <f t="shared" si="8"/>
        <v/>
      </c>
    </row>
    <row r="189" spans="3:3" ht="15.6">
      <c r="C189" s="58" t="str">
        <f t="shared" si="8"/>
        <v/>
      </c>
    </row>
    <row r="190" spans="3:3" ht="15.6">
      <c r="C190" s="58" t="str">
        <f t="shared" si="8"/>
        <v/>
      </c>
    </row>
    <row r="191" spans="3:3" ht="15.6">
      <c r="C191" s="58" t="str">
        <f t="shared" si="8"/>
        <v/>
      </c>
    </row>
    <row r="192" spans="3:3" ht="15.6">
      <c r="C192" s="58" t="str">
        <f t="shared" si="8"/>
        <v/>
      </c>
    </row>
    <row r="193" spans="3:3" ht="15.6">
      <c r="C193" s="58" t="str">
        <f t="shared" si="8"/>
        <v/>
      </c>
    </row>
    <row r="194" spans="3:3" ht="15.6">
      <c r="C194" s="58" t="str">
        <f t="shared" si="8"/>
        <v/>
      </c>
    </row>
    <row r="195" spans="3:3" ht="15.6">
      <c r="C195" s="58" t="str">
        <f t="shared" si="8"/>
        <v/>
      </c>
    </row>
    <row r="196" spans="3:3" ht="15.6">
      <c r="C196" s="58" t="str">
        <f t="shared" si="8"/>
        <v/>
      </c>
    </row>
    <row r="197" spans="3:3" ht="15.6">
      <c r="C197" s="58" t="str">
        <f t="shared" si="8"/>
        <v/>
      </c>
    </row>
    <row r="198" spans="3:3" ht="15.6">
      <c r="C198" s="58" t="str">
        <f t="shared" si="8"/>
        <v/>
      </c>
    </row>
    <row r="199" spans="3:3" ht="15.6">
      <c r="C199" s="58" t="str">
        <f t="shared" si="8"/>
        <v/>
      </c>
    </row>
    <row r="200" spans="3:3" ht="15.6">
      <c r="C200" s="58" t="str">
        <f t="shared" si="8"/>
        <v/>
      </c>
    </row>
    <row r="201" spans="3:3" ht="15.6">
      <c r="C201" s="58" t="str">
        <f t="shared" si="8"/>
        <v/>
      </c>
    </row>
    <row r="202" spans="3:3" ht="15.6">
      <c r="C202" s="58" t="str">
        <f t="shared" si="8"/>
        <v/>
      </c>
    </row>
    <row r="203" spans="3:3" ht="15.6">
      <c r="C203" s="58" t="str">
        <f t="shared" si="8"/>
        <v/>
      </c>
    </row>
    <row r="204" spans="3:3" ht="15.6">
      <c r="C204" s="58" t="str">
        <f t="shared" si="8"/>
        <v/>
      </c>
    </row>
    <row r="205" spans="3:3" ht="15.6">
      <c r="C205" s="58" t="str">
        <f t="shared" si="8"/>
        <v/>
      </c>
    </row>
    <row r="206" spans="3:3" ht="15.6">
      <c r="C206" s="58" t="str">
        <f t="shared" si="8"/>
        <v/>
      </c>
    </row>
    <row r="207" spans="3:3" ht="15.6">
      <c r="C207" s="58" t="str">
        <f t="shared" si="8"/>
        <v/>
      </c>
    </row>
    <row r="208" spans="3:3" ht="15.6">
      <c r="C208" s="58" t="str">
        <f t="shared" si="8"/>
        <v/>
      </c>
    </row>
    <row r="209" spans="3:3" ht="15.6">
      <c r="C209" s="58" t="str">
        <f t="shared" si="8"/>
        <v/>
      </c>
    </row>
    <row r="210" spans="3:3" ht="15.6">
      <c r="C210" s="58" t="str">
        <f t="shared" si="8"/>
        <v/>
      </c>
    </row>
    <row r="211" spans="3:3" ht="15.6">
      <c r="C211" s="58" t="str">
        <f t="shared" si="8"/>
        <v/>
      </c>
    </row>
    <row r="212" spans="3:3" ht="15.6">
      <c r="C212" s="58" t="str">
        <f t="shared" si="8"/>
        <v/>
      </c>
    </row>
    <row r="213" spans="3:3" ht="15.6">
      <c r="C213" s="58" t="str">
        <f t="shared" si="8"/>
        <v/>
      </c>
    </row>
    <row r="214" spans="3:3" ht="15.6">
      <c r="C214" s="58" t="str">
        <f t="shared" si="8"/>
        <v/>
      </c>
    </row>
    <row r="215" spans="3:3" ht="15.6">
      <c r="C215" s="58" t="str">
        <f t="shared" si="8"/>
        <v/>
      </c>
    </row>
    <row r="216" spans="3:3" ht="15.6">
      <c r="C216" s="58" t="str">
        <f t="shared" si="8"/>
        <v/>
      </c>
    </row>
    <row r="217" spans="3:3" ht="15.6">
      <c r="C217" s="58" t="str">
        <f t="shared" si="8"/>
        <v/>
      </c>
    </row>
    <row r="218" spans="3:3" ht="15.6">
      <c r="C218" s="58" t="str">
        <f t="shared" si="8"/>
        <v/>
      </c>
    </row>
    <row r="219" spans="3:3" ht="15.6">
      <c r="C219" s="58" t="str">
        <f t="shared" si="8"/>
        <v/>
      </c>
    </row>
    <row r="220" spans="3:3" ht="15.6">
      <c r="C220" s="58" t="str">
        <f t="shared" si="8"/>
        <v/>
      </c>
    </row>
    <row r="221" spans="3:3" ht="15.6">
      <c r="C221" s="58" t="str">
        <f t="shared" si="8"/>
        <v/>
      </c>
    </row>
    <row r="222" spans="3:3" ht="15.6">
      <c r="C222" s="58" t="str">
        <f t="shared" si="8"/>
        <v/>
      </c>
    </row>
    <row r="223" spans="3:3" ht="15.6">
      <c r="C223" s="58" t="str">
        <f t="shared" si="8"/>
        <v/>
      </c>
    </row>
    <row r="224" spans="3:3" ht="15.6">
      <c r="C224" s="58" t="str">
        <f t="shared" si="8"/>
        <v/>
      </c>
    </row>
    <row r="225" spans="3:3" ht="15.6">
      <c r="C225" s="58" t="str">
        <f t="shared" si="8"/>
        <v/>
      </c>
    </row>
    <row r="226" spans="3:3" ht="15.6">
      <c r="C226" s="58" t="str">
        <f t="shared" si="8"/>
        <v/>
      </c>
    </row>
    <row r="227" spans="3:3" ht="15.6">
      <c r="C227" s="58" t="str">
        <f t="shared" si="8"/>
        <v/>
      </c>
    </row>
    <row r="228" spans="3:3" ht="15.6">
      <c r="C228" s="58" t="str">
        <f t="shared" si="8"/>
        <v/>
      </c>
    </row>
    <row r="229" spans="3:3" ht="15.6">
      <c r="C229" s="58" t="str">
        <f t="shared" si="8"/>
        <v/>
      </c>
    </row>
    <row r="230" spans="3:3" ht="15.6">
      <c r="C230" s="58" t="str">
        <f t="shared" si="8"/>
        <v/>
      </c>
    </row>
    <row r="231" spans="3:3" ht="15.6">
      <c r="C231" s="58" t="str">
        <f t="shared" si="8"/>
        <v/>
      </c>
    </row>
    <row r="232" spans="3:3" ht="15.6">
      <c r="C232" s="58" t="str">
        <f t="shared" si="8"/>
        <v/>
      </c>
    </row>
    <row r="233" spans="3:3" ht="15.6">
      <c r="C233" s="58" t="str">
        <f t="shared" si="8"/>
        <v/>
      </c>
    </row>
    <row r="234" spans="3:3" ht="15.6">
      <c r="C234" s="58" t="str">
        <f t="shared" si="8"/>
        <v/>
      </c>
    </row>
    <row r="235" spans="3:3" ht="15.6">
      <c r="C235" s="58" t="str">
        <f t="shared" si="8"/>
        <v/>
      </c>
    </row>
    <row r="236" spans="3:3" ht="15.6">
      <c r="C236" s="58" t="str">
        <f t="shared" si="8"/>
        <v/>
      </c>
    </row>
    <row r="237" spans="3:3" ht="15.6">
      <c r="C237" s="58" t="str">
        <f t="shared" si="8"/>
        <v/>
      </c>
    </row>
    <row r="238" spans="3:3" ht="15.6">
      <c r="C238" s="58" t="str">
        <f t="shared" si="8"/>
        <v/>
      </c>
    </row>
    <row r="239" spans="3:3" ht="15.6">
      <c r="C239" s="58" t="str">
        <f t="shared" si="8"/>
        <v/>
      </c>
    </row>
    <row r="240" spans="3:3" ht="15.6">
      <c r="C240" s="58" t="str">
        <f t="shared" si="8"/>
        <v/>
      </c>
    </row>
    <row r="241" spans="3:3" ht="15.6">
      <c r="C241" s="58" t="str">
        <f t="shared" ref="C241:C256" si="9">IFERROR($C$15+$C$16*LOG10(B241),"")</f>
        <v/>
      </c>
    </row>
    <row r="242" spans="3:3" ht="15.6">
      <c r="C242" s="58" t="str">
        <f t="shared" si="9"/>
        <v/>
      </c>
    </row>
    <row r="243" spans="3:3" ht="15.6">
      <c r="C243" s="58" t="str">
        <f t="shared" si="9"/>
        <v/>
      </c>
    </row>
    <row r="244" spans="3:3" ht="15.6">
      <c r="C244" s="58" t="str">
        <f t="shared" si="9"/>
        <v/>
      </c>
    </row>
    <row r="245" spans="3:3" ht="15.6">
      <c r="C245" s="58" t="str">
        <f t="shared" si="9"/>
        <v/>
      </c>
    </row>
    <row r="246" spans="3:3" ht="15.6">
      <c r="C246" s="58" t="str">
        <f t="shared" si="9"/>
        <v/>
      </c>
    </row>
    <row r="247" spans="3:3" ht="15.6">
      <c r="C247" s="58" t="str">
        <f t="shared" si="9"/>
        <v/>
      </c>
    </row>
    <row r="248" spans="3:3" ht="15.6">
      <c r="C248" s="58" t="str">
        <f t="shared" si="9"/>
        <v/>
      </c>
    </row>
    <row r="249" spans="3:3" ht="15.6">
      <c r="C249" s="58" t="str">
        <f t="shared" si="9"/>
        <v/>
      </c>
    </row>
    <row r="250" spans="3:3" ht="15.6">
      <c r="C250" s="58" t="str">
        <f t="shared" si="9"/>
        <v/>
      </c>
    </row>
    <row r="251" spans="3:3" ht="15.6">
      <c r="C251" s="58" t="str">
        <f t="shared" si="9"/>
        <v/>
      </c>
    </row>
    <row r="252" spans="3:3" ht="15.6">
      <c r="C252" s="58" t="str">
        <f t="shared" si="9"/>
        <v/>
      </c>
    </row>
    <row r="253" spans="3:3" ht="15.6">
      <c r="C253" s="58" t="str">
        <f t="shared" si="9"/>
        <v/>
      </c>
    </row>
    <row r="254" spans="3:3" ht="15.6">
      <c r="C254" s="58" t="str">
        <f t="shared" si="9"/>
        <v/>
      </c>
    </row>
    <row r="255" spans="3:3" ht="15.6">
      <c r="C255" s="58" t="str">
        <f t="shared" si="9"/>
        <v/>
      </c>
    </row>
    <row r="256" spans="3:3" ht="15.6">
      <c r="C256" s="58" t="str">
        <f t="shared" si="9"/>
        <v/>
      </c>
    </row>
  </sheetData>
  <mergeCells count="11">
    <mergeCell ref="A29:C29"/>
    <mergeCell ref="C2:I2"/>
    <mergeCell ref="B4:D4"/>
    <mergeCell ref="F4:I4"/>
    <mergeCell ref="B5:D5"/>
    <mergeCell ref="H5:I5"/>
    <mergeCell ref="L13:P14"/>
    <mergeCell ref="K13:K14"/>
    <mergeCell ref="A6:D6"/>
    <mergeCell ref="A20:D20"/>
    <mergeCell ref="F20:G20"/>
  </mergeCells>
  <phoneticPr fontId="2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E8168-7B29-404F-9F3F-3A004D39D35F}">
  <dimension ref="A1:Q323"/>
  <sheetViews>
    <sheetView topLeftCell="A35" workbookViewId="0">
      <selection activeCell="K44" sqref="K44"/>
    </sheetView>
  </sheetViews>
  <sheetFormatPr defaultRowHeight="13.8"/>
  <cols>
    <col min="1" max="1" width="11.44140625" customWidth="1"/>
  </cols>
  <sheetData>
    <row r="1" spans="1:17" ht="15.6">
      <c r="A1" s="39"/>
      <c r="B1" s="39"/>
      <c r="C1" s="39"/>
      <c r="D1" s="2"/>
      <c r="E1" s="2"/>
      <c r="F1" s="39"/>
      <c r="G1" s="39"/>
      <c r="H1" s="39"/>
      <c r="I1" s="39"/>
    </row>
    <row r="2" spans="1:17" ht="16.2">
      <c r="A2" s="41" t="s">
        <v>1</v>
      </c>
      <c r="B2" s="85" t="s">
        <v>2</v>
      </c>
      <c r="C2" s="85"/>
      <c r="D2" s="85"/>
      <c r="E2" s="41" t="s">
        <v>54</v>
      </c>
      <c r="F2" s="85" t="s">
        <v>3</v>
      </c>
      <c r="G2" s="85"/>
      <c r="H2" s="85"/>
      <c r="I2" s="85"/>
    </row>
    <row r="3" spans="1:17" ht="16.2">
      <c r="A3" s="41" t="s">
        <v>4</v>
      </c>
      <c r="B3" s="85" t="s">
        <v>57</v>
      </c>
      <c r="C3" s="85"/>
      <c r="D3" s="85"/>
      <c r="E3" s="41" t="s">
        <v>50</v>
      </c>
      <c r="F3" s="17"/>
      <c r="G3" s="41" t="s">
        <v>5</v>
      </c>
      <c r="H3" s="86"/>
      <c r="I3" s="86"/>
    </row>
    <row r="4" spans="1:17" ht="16.2">
      <c r="A4" s="87" t="s">
        <v>6</v>
      </c>
      <c r="B4" s="87"/>
      <c r="C4" s="87"/>
      <c r="D4" s="87"/>
      <c r="E4" s="42"/>
      <c r="F4" s="4"/>
      <c r="G4" s="41"/>
      <c r="H4" s="41"/>
      <c r="I4" s="39"/>
    </row>
    <row r="5" spans="1:17" ht="15.6">
      <c r="A5" s="39"/>
      <c r="B5" s="39" t="s">
        <v>7</v>
      </c>
      <c r="C5" s="39" t="s">
        <v>8</v>
      </c>
      <c r="D5" s="2" t="s">
        <v>9</v>
      </c>
      <c r="E5" s="2"/>
      <c r="F5" s="39"/>
      <c r="G5" s="39"/>
      <c r="H5" s="39"/>
      <c r="I5" s="39"/>
    </row>
    <row r="6" spans="1:17" ht="15.6">
      <c r="A6" s="39"/>
      <c r="B6" s="49">
        <v>300</v>
      </c>
      <c r="C6" s="50">
        <v>1.6779999999999999</v>
      </c>
      <c r="D6" s="2">
        <f t="shared" ref="D6:D17" si="0">LOG10(C6)</f>
        <v>0.22479195649268147</v>
      </c>
      <c r="E6" s="2"/>
      <c r="F6" s="39"/>
      <c r="G6" s="39"/>
      <c r="H6" s="39"/>
      <c r="I6" s="39"/>
    </row>
    <row r="7" spans="1:17" ht="16.2" thickBot="1">
      <c r="A7" s="39"/>
      <c r="B7" s="49">
        <v>300</v>
      </c>
      <c r="C7" s="50">
        <v>1.679</v>
      </c>
      <c r="D7" s="2">
        <f t="shared" si="0"/>
        <v>0.22505069613804879</v>
      </c>
      <c r="E7" s="2"/>
      <c r="F7" s="39"/>
      <c r="G7" s="39"/>
      <c r="H7" s="39"/>
      <c r="I7" s="39"/>
    </row>
    <row r="8" spans="1:17" ht="16.2" thickBot="1">
      <c r="A8" s="39"/>
      <c r="B8" s="49">
        <v>400</v>
      </c>
      <c r="C8" s="50">
        <v>1.1819999999999999</v>
      </c>
      <c r="D8" s="2">
        <f t="shared" si="0"/>
        <v>7.2617476545236537E-2</v>
      </c>
      <c r="E8" s="2"/>
      <c r="F8" s="39"/>
      <c r="G8" s="39"/>
      <c r="H8" s="39"/>
      <c r="I8" s="39"/>
      <c r="K8" s="10" t="s">
        <v>25</v>
      </c>
      <c r="L8" s="11" t="s">
        <v>28</v>
      </c>
      <c r="M8" s="18" t="s">
        <v>27</v>
      </c>
      <c r="N8" s="83" t="s">
        <v>26</v>
      </c>
      <c r="O8" s="89"/>
      <c r="P8" s="40"/>
    </row>
    <row r="9" spans="1:17" ht="15.6">
      <c r="A9" s="39"/>
      <c r="B9" s="49">
        <v>400</v>
      </c>
      <c r="C9" s="50">
        <v>1.1890000000000001</v>
      </c>
      <c r="D9" s="2">
        <f t="shared" si="0"/>
        <v>7.5181854618691604E-2</v>
      </c>
      <c r="E9" s="2"/>
      <c r="F9" s="39"/>
      <c r="G9" s="39"/>
      <c r="H9" s="39"/>
      <c r="I9" s="39"/>
      <c r="K9" s="10"/>
      <c r="L9" s="11" t="s">
        <v>30</v>
      </c>
      <c r="M9" s="15" t="s">
        <v>29</v>
      </c>
      <c r="N9" s="15"/>
      <c r="O9" s="15"/>
      <c r="P9" s="15"/>
    </row>
    <row r="10" spans="1:17" ht="15.6">
      <c r="A10" s="39"/>
      <c r="B10" s="49">
        <v>600</v>
      </c>
      <c r="C10" s="50">
        <v>0.55000000000000004</v>
      </c>
      <c r="D10" s="2">
        <f t="shared" si="0"/>
        <v>-0.25963731050575611</v>
      </c>
      <c r="E10" s="2"/>
      <c r="F10" s="39"/>
      <c r="G10" s="39"/>
      <c r="H10" s="39"/>
      <c r="I10" s="39"/>
      <c r="K10" s="10"/>
      <c r="L10" s="11" t="s">
        <v>31</v>
      </c>
      <c r="M10" s="16" t="s">
        <v>53</v>
      </c>
      <c r="N10" s="16"/>
      <c r="O10" s="16"/>
      <c r="P10" s="16"/>
      <c r="Q10" s="16"/>
    </row>
    <row r="11" spans="1:17" ht="15.6">
      <c r="A11" s="39"/>
      <c r="B11" s="49">
        <v>600</v>
      </c>
      <c r="C11" s="50">
        <v>0.55900000000000005</v>
      </c>
      <c r="D11" s="2">
        <f t="shared" si="0"/>
        <v>-0.25258819211357664</v>
      </c>
      <c r="E11" s="2"/>
      <c r="F11" s="39"/>
      <c r="G11" s="39"/>
      <c r="H11" s="39"/>
      <c r="I11" s="39"/>
      <c r="K11" s="10"/>
      <c r="L11" s="11" t="s">
        <v>32</v>
      </c>
      <c r="M11" s="16" t="s">
        <v>33</v>
      </c>
      <c r="N11" s="16"/>
      <c r="O11" s="16"/>
      <c r="P11" s="16"/>
      <c r="Q11" s="16"/>
    </row>
    <row r="12" spans="1:17" ht="15.6">
      <c r="A12" s="39"/>
      <c r="B12" s="49">
        <v>800</v>
      </c>
      <c r="C12" s="50">
        <v>0.25900000000000001</v>
      </c>
      <c r="D12" s="2">
        <f t="shared" si="0"/>
        <v>-0.5867002359187482</v>
      </c>
      <c r="E12" s="2"/>
      <c r="F12" s="39"/>
      <c r="G12" s="39"/>
      <c r="H12" s="39"/>
      <c r="I12" s="39"/>
      <c r="K12" s="10"/>
      <c r="L12" s="10"/>
      <c r="M12" s="10"/>
    </row>
    <row r="13" spans="1:17" ht="15.6">
      <c r="A13" s="39"/>
      <c r="B13" s="49">
        <v>800</v>
      </c>
      <c r="C13" s="50">
        <v>0.255</v>
      </c>
      <c r="D13" s="2">
        <f t="shared" si="0"/>
        <v>-0.59345981956604488</v>
      </c>
      <c r="E13" s="2"/>
      <c r="F13" s="39"/>
      <c r="G13" s="39"/>
      <c r="H13" s="39"/>
      <c r="I13" s="39"/>
      <c r="K13" s="10"/>
      <c r="L13" s="10"/>
      <c r="M13" s="10"/>
    </row>
    <row r="14" spans="1:17" ht="15.6">
      <c r="A14" s="39"/>
      <c r="B14" s="49">
        <v>1000</v>
      </c>
      <c r="C14" s="50">
        <v>0.11899999999999999</v>
      </c>
      <c r="D14" s="2">
        <f t="shared" si="0"/>
        <v>-0.9244530386074693</v>
      </c>
      <c r="E14" s="2"/>
      <c r="F14" s="39"/>
      <c r="G14" s="39"/>
      <c r="H14" s="39"/>
      <c r="I14" s="39"/>
      <c r="K14" s="10"/>
      <c r="L14" s="10"/>
      <c r="M14" s="10"/>
    </row>
    <row r="15" spans="1:17" ht="15.6">
      <c r="A15" s="39"/>
      <c r="B15" s="49">
        <v>1000</v>
      </c>
      <c r="C15" s="50">
        <v>0.11700000000000001</v>
      </c>
      <c r="D15" s="2">
        <f t="shared" si="0"/>
        <v>-0.9318141382538383</v>
      </c>
      <c r="E15" s="2"/>
      <c r="F15" s="39"/>
      <c r="G15" s="39"/>
      <c r="H15" s="39"/>
      <c r="I15" s="39"/>
      <c r="K15" s="10"/>
      <c r="L15" s="10"/>
      <c r="M15" s="10"/>
    </row>
    <row r="16" spans="1:17" ht="15.6">
      <c r="A16" s="39"/>
      <c r="B16" s="49">
        <v>1200</v>
      </c>
      <c r="C16" s="50">
        <v>5.3999999999999999E-2</v>
      </c>
      <c r="D16" s="2">
        <f t="shared" si="0"/>
        <v>-1.2676062401770316</v>
      </c>
      <c r="E16" s="2"/>
      <c r="F16" s="39"/>
      <c r="G16" s="39"/>
      <c r="H16" s="39"/>
      <c r="I16" s="39"/>
      <c r="K16" s="10"/>
      <c r="L16" s="10"/>
      <c r="M16" s="10"/>
    </row>
    <row r="17" spans="1:17" ht="15.6">
      <c r="A17" s="39"/>
      <c r="B17" s="49">
        <v>1200</v>
      </c>
      <c r="C17" s="50">
        <v>5.2999999999999999E-2</v>
      </c>
      <c r="D17" s="2">
        <f t="shared" si="0"/>
        <v>-1.2757241303992111</v>
      </c>
      <c r="E17" s="2"/>
      <c r="F17" s="39"/>
      <c r="G17" s="39"/>
      <c r="H17" s="39"/>
      <c r="I17" s="39"/>
      <c r="K17" s="10"/>
      <c r="L17" s="10"/>
      <c r="M17" s="10"/>
    </row>
    <row r="18" spans="1:17" ht="25.2">
      <c r="A18" s="51"/>
      <c r="B18" s="9" t="s">
        <v>52</v>
      </c>
      <c r="C18" s="54" t="s">
        <v>52</v>
      </c>
      <c r="D18" s="53" t="s">
        <v>52</v>
      </c>
      <c r="E18" s="2"/>
      <c r="F18" s="39"/>
      <c r="G18" s="39"/>
      <c r="H18" s="39"/>
      <c r="I18" s="39"/>
      <c r="K18" s="10" t="s">
        <v>46</v>
      </c>
      <c r="L18" s="88" t="s">
        <v>47</v>
      </c>
      <c r="M18" s="88"/>
      <c r="N18" s="88"/>
      <c r="O18" s="88"/>
      <c r="P18" s="88"/>
      <c r="Q18" s="88"/>
    </row>
    <row r="19" spans="1:17" ht="15.6">
      <c r="A19" s="39" t="s">
        <v>0</v>
      </c>
      <c r="B19" s="39" t="s">
        <v>10</v>
      </c>
      <c r="C19" s="39">
        <f>INTERCEPT(B6:B17,D6:D17)</f>
        <v>442.04683690450963</v>
      </c>
      <c r="D19" s="2"/>
      <c r="E19" s="2"/>
      <c r="F19" s="39"/>
      <c r="G19" s="39"/>
      <c r="H19" s="39"/>
      <c r="I19" s="39"/>
    </row>
    <row r="20" spans="1:17" ht="15.6">
      <c r="A20" s="39"/>
      <c r="B20" s="39" t="s">
        <v>11</v>
      </c>
      <c r="C20" s="39">
        <f>SLOPE(B6:B17,D6:D17)</f>
        <v>-599.78765135318804</v>
      </c>
      <c r="D20" s="2"/>
      <c r="E20" s="2"/>
      <c r="F20" s="39"/>
      <c r="G20" s="39"/>
      <c r="H20" s="39"/>
      <c r="I20" s="39"/>
    </row>
    <row r="21" spans="1:17" ht="15.6">
      <c r="A21" s="39"/>
      <c r="B21" s="39" t="s">
        <v>12</v>
      </c>
      <c r="C21" s="5">
        <f>CORREL(B6:B17,D6:D17)</f>
        <v>-0.99988848513251505</v>
      </c>
      <c r="D21" s="2"/>
      <c r="E21" s="2"/>
      <c r="F21" s="39"/>
      <c r="G21" s="39"/>
      <c r="H21" s="39"/>
      <c r="I21" s="39"/>
    </row>
    <row r="22" spans="1:17" ht="15.6">
      <c r="A22" s="39" t="s">
        <v>13</v>
      </c>
      <c r="B22" s="4" t="s">
        <v>14</v>
      </c>
      <c r="C22" s="4"/>
      <c r="D22" s="4"/>
      <c r="E22" s="4"/>
      <c r="F22" s="39"/>
      <c r="G22" s="39"/>
      <c r="H22" s="39"/>
      <c r="I22" s="39"/>
    </row>
    <row r="23" spans="1:17" ht="15.6">
      <c r="A23" s="39"/>
      <c r="B23" s="39" t="s">
        <v>15</v>
      </c>
      <c r="C23" s="39"/>
      <c r="D23" s="2"/>
      <c r="E23" s="2"/>
      <c r="F23" s="39"/>
      <c r="G23" s="39"/>
      <c r="H23" s="39"/>
      <c r="I23" s="39"/>
    </row>
    <row r="24" spans="1:17" ht="15.6">
      <c r="A24" s="96" t="s">
        <v>35</v>
      </c>
      <c r="B24" s="96"/>
      <c r="C24" s="96"/>
      <c r="D24" s="96"/>
      <c r="E24" s="39"/>
      <c r="F24" s="96"/>
      <c r="G24" s="96"/>
      <c r="H24" s="39"/>
      <c r="I24" s="39"/>
    </row>
    <row r="25" spans="1:17" ht="31.2">
      <c r="A25" s="27" t="s">
        <v>16</v>
      </c>
      <c r="B25" s="27" t="s">
        <v>8</v>
      </c>
      <c r="C25" s="27" t="s">
        <v>7</v>
      </c>
      <c r="D25" s="28" t="s">
        <v>36</v>
      </c>
      <c r="E25" s="29" t="s">
        <v>42</v>
      </c>
      <c r="F25" s="27" t="s">
        <v>37</v>
      </c>
      <c r="G25" s="30" t="s">
        <v>41</v>
      </c>
      <c r="H25" s="27" t="s">
        <v>40</v>
      </c>
    </row>
    <row r="26" spans="1:17" ht="15.6">
      <c r="A26" s="43" t="s">
        <v>51</v>
      </c>
      <c r="B26" s="33">
        <v>0.68799999999999994</v>
      </c>
      <c r="C26" s="34">
        <f>$C$19+$C$20*LOG10(B26)</f>
        <v>539.45928608783561</v>
      </c>
      <c r="D26" s="44">
        <v>550</v>
      </c>
      <c r="E26" s="44">
        <v>17</v>
      </c>
      <c r="F26" s="45">
        <f>C26-D26</f>
        <v>-10.540713912164392</v>
      </c>
      <c r="G26" s="46">
        <f t="shared" ref="G26:G31" si="1">F26/D26*100</f>
        <v>-1.916493438575344</v>
      </c>
      <c r="H26" s="47" t="s">
        <v>43</v>
      </c>
    </row>
    <row r="27" spans="1:17" ht="15.6">
      <c r="A27" s="43" t="s">
        <v>51</v>
      </c>
      <c r="B27" s="33">
        <v>0.66900000000000004</v>
      </c>
      <c r="C27" s="34">
        <f t="shared" ref="C27:C31" si="2">$C$19+$C$20*LOG10(B27)</f>
        <v>546.75409571615501</v>
      </c>
      <c r="D27" s="44">
        <v>550</v>
      </c>
      <c r="E27" s="44">
        <v>17</v>
      </c>
      <c r="F27" s="45">
        <f t="shared" ref="F27:F31" si="3">C27-D27</f>
        <v>-3.2459042838449932</v>
      </c>
      <c r="G27" s="46">
        <f t="shared" si="1"/>
        <v>-0.59016441524454422</v>
      </c>
      <c r="H27" s="47" t="s">
        <v>43</v>
      </c>
    </row>
    <row r="28" spans="1:17" ht="15.6">
      <c r="A28" s="43" t="s">
        <v>51</v>
      </c>
      <c r="B28" s="33">
        <v>0.64200000000000002</v>
      </c>
      <c r="C28" s="34">
        <f t="shared" si="2"/>
        <v>557.48495038684939</v>
      </c>
      <c r="D28" s="44">
        <v>550</v>
      </c>
      <c r="E28" s="44">
        <v>17</v>
      </c>
      <c r="F28" s="45">
        <f t="shared" si="3"/>
        <v>7.4849503868493912</v>
      </c>
      <c r="G28" s="46">
        <f t="shared" si="1"/>
        <v>1.3609000703362528</v>
      </c>
      <c r="H28" s="47" t="s">
        <v>43</v>
      </c>
    </row>
    <row r="29" spans="1:17" ht="15.6">
      <c r="A29" s="43" t="s">
        <v>51</v>
      </c>
      <c r="B29" s="55">
        <v>0.64700000000000002</v>
      </c>
      <c r="C29" s="34">
        <f t="shared" si="2"/>
        <v>555.46411428317151</v>
      </c>
      <c r="D29" s="44">
        <v>550</v>
      </c>
      <c r="E29" s="44">
        <v>17</v>
      </c>
      <c r="F29" s="45">
        <f t="shared" si="3"/>
        <v>5.4641142831715115</v>
      </c>
      <c r="G29" s="46">
        <f t="shared" si="1"/>
        <v>0.993475324213002</v>
      </c>
      <c r="H29" s="47" t="s">
        <v>43</v>
      </c>
    </row>
    <row r="30" spans="1:17" ht="15.6">
      <c r="A30" s="43" t="s">
        <v>51</v>
      </c>
      <c r="B30" s="33">
        <v>0.65500000000000003</v>
      </c>
      <c r="C30" s="34">
        <f t="shared" si="2"/>
        <v>552.2630359981531</v>
      </c>
      <c r="D30" s="44">
        <v>550</v>
      </c>
      <c r="E30" s="44">
        <v>17</v>
      </c>
      <c r="F30" s="45">
        <f t="shared" si="3"/>
        <v>2.2630359981531001</v>
      </c>
      <c r="G30" s="46">
        <f t="shared" si="1"/>
        <v>0.41146109057329089</v>
      </c>
      <c r="H30" s="47" t="s">
        <v>43</v>
      </c>
    </row>
    <row r="31" spans="1:17" ht="15.6">
      <c r="A31" s="43" t="s">
        <v>51</v>
      </c>
      <c r="B31" s="33">
        <v>0.66100000000000003</v>
      </c>
      <c r="C31" s="34">
        <f t="shared" si="2"/>
        <v>549.88778123634847</v>
      </c>
      <c r="D31" s="44">
        <v>550</v>
      </c>
      <c r="E31" s="44">
        <v>17</v>
      </c>
      <c r="F31" s="45">
        <f t="shared" si="3"/>
        <v>-0.11221876365152639</v>
      </c>
      <c r="G31" s="46">
        <f t="shared" si="1"/>
        <v>-2.04034115730048E-2</v>
      </c>
      <c r="H31" s="47" t="s">
        <v>43</v>
      </c>
    </row>
    <row r="32" spans="1:17" ht="15.6">
      <c r="A32" s="31"/>
      <c r="B32" s="21"/>
      <c r="C32" s="7"/>
      <c r="D32" s="23"/>
      <c r="E32" s="23"/>
      <c r="F32" s="24"/>
      <c r="G32" s="26"/>
      <c r="H32" s="9"/>
    </row>
    <row r="33" spans="1:9" ht="15.6">
      <c r="A33" s="90" t="s">
        <v>44</v>
      </c>
      <c r="B33" s="90"/>
      <c r="C33" s="90"/>
      <c r="D33" s="2"/>
      <c r="E33" s="2"/>
    </row>
    <row r="34" spans="1:9" ht="15.6">
      <c r="A34" s="27" t="s">
        <v>16</v>
      </c>
      <c r="B34" s="27" t="s">
        <v>8</v>
      </c>
      <c r="C34" s="27" t="s">
        <v>7</v>
      </c>
      <c r="D34" s="2"/>
      <c r="E34" s="2"/>
    </row>
    <row r="35" spans="1:9" ht="15.6">
      <c r="A35" s="32">
        <v>1</v>
      </c>
      <c r="B35" s="33">
        <v>1.478</v>
      </c>
      <c r="C35" s="34">
        <f>$C$19+$C$20*LOG10(B35)</f>
        <v>340.27820660569648</v>
      </c>
      <c r="D35" s="2"/>
      <c r="E35" s="2"/>
    </row>
    <row r="36" spans="1:9" ht="15.6">
      <c r="A36" s="32" t="s">
        <v>18</v>
      </c>
      <c r="B36" s="33">
        <v>1.5009999999999999</v>
      </c>
      <c r="C36" s="34">
        <f t="shared" ref="C36:C53" si="4">$C$19+$C$20*LOG10(B36)</f>
        <v>336.25587575986901</v>
      </c>
      <c r="D36" s="2"/>
      <c r="E36" s="2"/>
    </row>
    <row r="37" spans="1:9" ht="15.6">
      <c r="A37" s="32" t="s">
        <v>19</v>
      </c>
      <c r="B37" s="33">
        <v>1.4890000000000001</v>
      </c>
      <c r="C37" s="34">
        <f t="shared" si="4"/>
        <v>338.34673220831257</v>
      </c>
      <c r="D37" s="2"/>
      <c r="E37" s="2"/>
    </row>
    <row r="38" spans="1:9" ht="15.6">
      <c r="A38" s="32">
        <v>4</v>
      </c>
      <c r="B38" s="33">
        <v>1.48</v>
      </c>
      <c r="C38" s="34">
        <f t="shared" si="4"/>
        <v>339.9259625124032</v>
      </c>
      <c r="D38" s="2"/>
      <c r="E38" s="2"/>
    </row>
    <row r="39" spans="1:9" ht="15.6">
      <c r="A39" s="32" t="s">
        <v>20</v>
      </c>
      <c r="B39" s="33">
        <v>1.462</v>
      </c>
      <c r="C39" s="34">
        <f t="shared" si="4"/>
        <v>343.11343968277606</v>
      </c>
      <c r="D39" s="2"/>
      <c r="E39" s="2"/>
    </row>
    <row r="40" spans="1:9" ht="15.6">
      <c r="A40" s="32">
        <v>6</v>
      </c>
      <c r="B40" s="33">
        <v>1.4870000000000001</v>
      </c>
      <c r="C40" s="34">
        <f t="shared" si="4"/>
        <v>338.69684579233359</v>
      </c>
      <c r="D40" s="2"/>
      <c r="E40" s="2"/>
    </row>
    <row r="41" spans="1:9" ht="15.6">
      <c r="A41" s="32" t="s">
        <v>21</v>
      </c>
      <c r="B41" s="33">
        <v>1.4990000000000001</v>
      </c>
      <c r="C41" s="34">
        <f t="shared" si="4"/>
        <v>336.60318843438461</v>
      </c>
      <c r="D41" s="2"/>
      <c r="E41" s="2"/>
    </row>
    <row r="42" spans="1:9" ht="15.6">
      <c r="A42" s="32" t="s">
        <v>22</v>
      </c>
      <c r="B42" s="33">
        <v>1.476</v>
      </c>
      <c r="C42" s="34">
        <f t="shared" si="4"/>
        <v>340.63092767150272</v>
      </c>
      <c r="D42" s="2"/>
      <c r="E42" s="2"/>
      <c r="F42" s="75"/>
    </row>
    <row r="43" spans="1:9" ht="15.6">
      <c r="A43" s="32" t="s">
        <v>23</v>
      </c>
      <c r="B43" s="33">
        <v>1.4850000000000001</v>
      </c>
      <c r="C43" s="34">
        <f t="shared" si="4"/>
        <v>339.04743059262603</v>
      </c>
      <c r="D43" s="2"/>
      <c r="E43" s="2"/>
      <c r="F43" s="75"/>
    </row>
    <row r="44" spans="1:9" ht="15.6">
      <c r="A44" s="32" t="s">
        <v>24</v>
      </c>
      <c r="B44" s="33">
        <v>1.4810000000000001</v>
      </c>
      <c r="C44" s="34">
        <f t="shared" si="4"/>
        <v>339.75001892766846</v>
      </c>
      <c r="D44" s="2"/>
      <c r="E44" s="2"/>
      <c r="F44" s="22" t="s">
        <v>34</v>
      </c>
      <c r="G44" s="7" t="s">
        <v>0</v>
      </c>
    </row>
    <row r="45" spans="1:9" ht="15.6">
      <c r="A45" s="32">
        <v>11</v>
      </c>
      <c r="B45" s="33">
        <v>0.55600000000000005</v>
      </c>
      <c r="C45" s="34">
        <f t="shared" si="4"/>
        <v>594.9478289322293</v>
      </c>
      <c r="D45" s="2"/>
      <c r="E45" s="2"/>
      <c r="F45" s="78"/>
      <c r="G45" s="7"/>
      <c r="H45" s="7"/>
      <c r="I45" s="7"/>
    </row>
    <row r="46" spans="1:9" ht="15.6">
      <c r="A46" s="32">
        <v>12</v>
      </c>
      <c r="B46" s="33">
        <v>0.436</v>
      </c>
      <c r="C46" s="34">
        <f t="shared" si="4"/>
        <v>658.27838878719672</v>
      </c>
      <c r="F46" s="75"/>
    </row>
    <row r="47" spans="1:9" ht="15.6">
      <c r="A47" s="32">
        <v>13</v>
      </c>
      <c r="B47" s="33">
        <v>0.45500000000000002</v>
      </c>
      <c r="C47" s="34">
        <f t="shared" si="4"/>
        <v>647.16737809309723</v>
      </c>
    </row>
    <row r="48" spans="1:9" ht="15.6">
      <c r="A48" s="32">
        <v>14</v>
      </c>
      <c r="B48" s="33">
        <v>0.41099999999999998</v>
      </c>
      <c r="C48" s="34">
        <f t="shared" si="4"/>
        <v>673.65974361228814</v>
      </c>
    </row>
    <row r="49" spans="1:3" ht="15.6">
      <c r="A49" s="32">
        <v>15</v>
      </c>
      <c r="B49" s="33">
        <v>0.438</v>
      </c>
      <c r="C49" s="34">
        <f t="shared" si="4"/>
        <v>657.08623811456846</v>
      </c>
    </row>
    <row r="50" spans="1:3" ht="15.6">
      <c r="A50" s="32">
        <v>15</v>
      </c>
      <c r="B50" s="33">
        <v>0.435</v>
      </c>
      <c r="C50" s="34">
        <f t="shared" si="4"/>
        <v>658.87651641463356</v>
      </c>
    </row>
    <row r="51" spans="1:3" ht="15.6">
      <c r="A51" s="32">
        <v>17</v>
      </c>
      <c r="B51" s="33">
        <v>0.42799999999999999</v>
      </c>
      <c r="C51" s="34">
        <f t="shared" si="4"/>
        <v>663.10231307968229</v>
      </c>
    </row>
    <row r="52" spans="1:3" ht="15.6">
      <c r="A52" s="32">
        <v>18</v>
      </c>
      <c r="B52" s="35" t="s">
        <v>39</v>
      </c>
      <c r="C52" s="34">
        <f t="shared" si="4"/>
        <v>597.30091148572524</v>
      </c>
    </row>
    <row r="53" spans="1:3" ht="15.6">
      <c r="A53" s="71">
        <v>19</v>
      </c>
      <c r="B53" s="72">
        <v>0.15</v>
      </c>
      <c r="C53" s="34">
        <f t="shared" si="4"/>
        <v>936.21712556486477</v>
      </c>
    </row>
    <row r="54" spans="1:3" ht="15.6">
      <c r="A54" s="71">
        <v>20</v>
      </c>
      <c r="B54" s="72">
        <v>0.55600000000000005</v>
      </c>
      <c r="C54" s="34">
        <f t="shared" ref="C54:C116" si="5">IFERROR($C$19+$C$20*LOG10(B54),"")</f>
        <v>594.9478289322293</v>
      </c>
    </row>
    <row r="55" spans="1:3" ht="15.6">
      <c r="C55" s="58" t="str">
        <f t="shared" si="5"/>
        <v/>
      </c>
    </row>
    <row r="56" spans="1:3" ht="15.6">
      <c r="C56" s="58" t="str">
        <f t="shared" si="5"/>
        <v/>
      </c>
    </row>
    <row r="57" spans="1:3" ht="15.6">
      <c r="C57" s="58" t="str">
        <f t="shared" si="5"/>
        <v/>
      </c>
    </row>
    <row r="58" spans="1:3" ht="15.6">
      <c r="C58" s="58" t="str">
        <f t="shared" si="5"/>
        <v/>
      </c>
    </row>
    <row r="59" spans="1:3" ht="15.6">
      <c r="C59" s="58" t="str">
        <f t="shared" si="5"/>
        <v/>
      </c>
    </row>
    <row r="60" spans="1:3" ht="15.6">
      <c r="C60" s="58" t="str">
        <f t="shared" si="5"/>
        <v/>
      </c>
    </row>
    <row r="61" spans="1:3" ht="15.6">
      <c r="C61" s="58" t="str">
        <f t="shared" si="5"/>
        <v/>
      </c>
    </row>
    <row r="62" spans="1:3" ht="15.6">
      <c r="C62" s="58" t="str">
        <f t="shared" si="5"/>
        <v/>
      </c>
    </row>
    <row r="63" spans="1:3" ht="15.6">
      <c r="C63" s="58" t="str">
        <f t="shared" si="5"/>
        <v/>
      </c>
    </row>
    <row r="64" spans="1:3" ht="15.6">
      <c r="C64" s="58" t="str">
        <f t="shared" si="5"/>
        <v/>
      </c>
    </row>
    <row r="65" spans="3:3" ht="15.6">
      <c r="C65" s="58" t="str">
        <f t="shared" si="5"/>
        <v/>
      </c>
    </row>
    <row r="66" spans="3:3" ht="15.6">
      <c r="C66" s="58" t="str">
        <f t="shared" si="5"/>
        <v/>
      </c>
    </row>
    <row r="67" spans="3:3" ht="15.6">
      <c r="C67" s="58" t="str">
        <f t="shared" si="5"/>
        <v/>
      </c>
    </row>
    <row r="68" spans="3:3" ht="15.6">
      <c r="C68" s="58" t="str">
        <f t="shared" si="5"/>
        <v/>
      </c>
    </row>
    <row r="69" spans="3:3" ht="15.6">
      <c r="C69" s="58" t="str">
        <f t="shared" si="5"/>
        <v/>
      </c>
    </row>
    <row r="70" spans="3:3" ht="15.6">
      <c r="C70" s="58" t="str">
        <f t="shared" si="5"/>
        <v/>
      </c>
    </row>
    <row r="71" spans="3:3" ht="15.6">
      <c r="C71" s="58" t="str">
        <f t="shared" si="5"/>
        <v/>
      </c>
    </row>
    <row r="72" spans="3:3" ht="15.6">
      <c r="C72" s="58" t="str">
        <f t="shared" si="5"/>
        <v/>
      </c>
    </row>
    <row r="73" spans="3:3" ht="15.6">
      <c r="C73" s="58" t="str">
        <f t="shared" si="5"/>
        <v/>
      </c>
    </row>
    <row r="74" spans="3:3" ht="15.6">
      <c r="C74" s="58" t="str">
        <f t="shared" si="5"/>
        <v/>
      </c>
    </row>
    <row r="75" spans="3:3" ht="15.6">
      <c r="C75" s="58" t="str">
        <f t="shared" si="5"/>
        <v/>
      </c>
    </row>
    <row r="76" spans="3:3" ht="15.6">
      <c r="C76" s="58" t="str">
        <f t="shared" si="5"/>
        <v/>
      </c>
    </row>
    <row r="77" spans="3:3" ht="15.6">
      <c r="C77" s="58" t="str">
        <f t="shared" si="5"/>
        <v/>
      </c>
    </row>
    <row r="78" spans="3:3" ht="15.6">
      <c r="C78" s="58" t="str">
        <f t="shared" si="5"/>
        <v/>
      </c>
    </row>
    <row r="79" spans="3:3" ht="15.6">
      <c r="C79" s="58" t="str">
        <f t="shared" si="5"/>
        <v/>
      </c>
    </row>
    <row r="80" spans="3:3" ht="15.6">
      <c r="C80" s="58" t="str">
        <f t="shared" si="5"/>
        <v/>
      </c>
    </row>
    <row r="81" spans="3:3" ht="15.6">
      <c r="C81" s="58" t="str">
        <f t="shared" si="5"/>
        <v/>
      </c>
    </row>
    <row r="82" spans="3:3" ht="15.6">
      <c r="C82" s="58" t="str">
        <f t="shared" si="5"/>
        <v/>
      </c>
    </row>
    <row r="83" spans="3:3" ht="15.6">
      <c r="C83" s="58" t="str">
        <f t="shared" si="5"/>
        <v/>
      </c>
    </row>
    <row r="84" spans="3:3" ht="15.6">
      <c r="C84" s="58" t="str">
        <f t="shared" si="5"/>
        <v/>
      </c>
    </row>
    <row r="85" spans="3:3" ht="15.6">
      <c r="C85" s="58" t="str">
        <f t="shared" si="5"/>
        <v/>
      </c>
    </row>
    <row r="86" spans="3:3" ht="15.6">
      <c r="C86" s="58" t="str">
        <f t="shared" si="5"/>
        <v/>
      </c>
    </row>
    <row r="87" spans="3:3" ht="15.6">
      <c r="C87" s="58" t="str">
        <f t="shared" si="5"/>
        <v/>
      </c>
    </row>
    <row r="88" spans="3:3" ht="15.6">
      <c r="C88" s="58" t="str">
        <f t="shared" si="5"/>
        <v/>
      </c>
    </row>
    <row r="89" spans="3:3" ht="15.6">
      <c r="C89" s="58" t="str">
        <f t="shared" si="5"/>
        <v/>
      </c>
    </row>
    <row r="90" spans="3:3" ht="15.6">
      <c r="C90" s="58" t="str">
        <f t="shared" si="5"/>
        <v/>
      </c>
    </row>
    <row r="91" spans="3:3" ht="15.6">
      <c r="C91" s="58" t="str">
        <f t="shared" si="5"/>
        <v/>
      </c>
    </row>
    <row r="92" spans="3:3" ht="15.6">
      <c r="C92" s="58" t="str">
        <f t="shared" si="5"/>
        <v/>
      </c>
    </row>
    <row r="93" spans="3:3" ht="15.6">
      <c r="C93" s="58" t="str">
        <f t="shared" si="5"/>
        <v/>
      </c>
    </row>
    <row r="94" spans="3:3" ht="15.6">
      <c r="C94" s="58" t="str">
        <f t="shared" si="5"/>
        <v/>
      </c>
    </row>
    <row r="95" spans="3:3" ht="15.6">
      <c r="C95" s="58" t="str">
        <f t="shared" si="5"/>
        <v/>
      </c>
    </row>
    <row r="96" spans="3:3" ht="15.6">
      <c r="C96" s="58" t="str">
        <f t="shared" si="5"/>
        <v/>
      </c>
    </row>
    <row r="97" spans="3:3" ht="15.6">
      <c r="C97" s="58" t="str">
        <f t="shared" si="5"/>
        <v/>
      </c>
    </row>
    <row r="98" spans="3:3" ht="15.6">
      <c r="C98" s="58" t="str">
        <f t="shared" si="5"/>
        <v/>
      </c>
    </row>
    <row r="99" spans="3:3" ht="15.6">
      <c r="C99" s="58" t="str">
        <f t="shared" si="5"/>
        <v/>
      </c>
    </row>
    <row r="100" spans="3:3" ht="15.6">
      <c r="C100" s="58" t="str">
        <f t="shared" si="5"/>
        <v/>
      </c>
    </row>
    <row r="101" spans="3:3" ht="15.6">
      <c r="C101" s="58" t="str">
        <f t="shared" si="5"/>
        <v/>
      </c>
    </row>
    <row r="102" spans="3:3" ht="15.6">
      <c r="C102" s="58" t="str">
        <f t="shared" si="5"/>
        <v/>
      </c>
    </row>
    <row r="103" spans="3:3" ht="15.6">
      <c r="C103" s="58" t="str">
        <f t="shared" si="5"/>
        <v/>
      </c>
    </row>
    <row r="104" spans="3:3" ht="15.6">
      <c r="C104" s="58" t="str">
        <f t="shared" si="5"/>
        <v/>
      </c>
    </row>
    <row r="105" spans="3:3" ht="15.6">
      <c r="C105" s="58" t="str">
        <f t="shared" si="5"/>
        <v/>
      </c>
    </row>
    <row r="106" spans="3:3" ht="15.6">
      <c r="C106" s="58" t="str">
        <f t="shared" si="5"/>
        <v/>
      </c>
    </row>
    <row r="107" spans="3:3" ht="15.6">
      <c r="C107" s="58" t="str">
        <f t="shared" si="5"/>
        <v/>
      </c>
    </row>
    <row r="108" spans="3:3" ht="15.6">
      <c r="C108" s="58" t="str">
        <f t="shared" si="5"/>
        <v/>
      </c>
    </row>
    <row r="109" spans="3:3" ht="15.6">
      <c r="C109" s="58" t="str">
        <f t="shared" si="5"/>
        <v/>
      </c>
    </row>
    <row r="110" spans="3:3" ht="15.6">
      <c r="C110" s="58" t="str">
        <f t="shared" si="5"/>
        <v/>
      </c>
    </row>
    <row r="111" spans="3:3" ht="15.6">
      <c r="C111" s="58" t="str">
        <f t="shared" si="5"/>
        <v/>
      </c>
    </row>
    <row r="112" spans="3:3" ht="15.6">
      <c r="C112" s="58" t="str">
        <f t="shared" si="5"/>
        <v/>
      </c>
    </row>
    <row r="113" spans="3:3" ht="15.6">
      <c r="C113" s="58" t="str">
        <f t="shared" si="5"/>
        <v/>
      </c>
    </row>
    <row r="114" spans="3:3" ht="15.6">
      <c r="C114" s="58" t="str">
        <f t="shared" si="5"/>
        <v/>
      </c>
    </row>
    <row r="115" spans="3:3" ht="15.6">
      <c r="C115" s="58" t="str">
        <f t="shared" si="5"/>
        <v/>
      </c>
    </row>
    <row r="116" spans="3:3" ht="15.6">
      <c r="C116" s="58" t="str">
        <f t="shared" si="5"/>
        <v/>
      </c>
    </row>
    <row r="117" spans="3:3" ht="15.6">
      <c r="C117" s="58" t="str">
        <f t="shared" ref="C117:C180" si="6">IFERROR($C$19+$C$20*LOG10(B117),"")</f>
        <v/>
      </c>
    </row>
    <row r="118" spans="3:3" ht="15.6">
      <c r="C118" s="58" t="str">
        <f t="shared" si="6"/>
        <v/>
      </c>
    </row>
    <row r="119" spans="3:3" ht="15.6">
      <c r="C119" s="58" t="str">
        <f t="shared" si="6"/>
        <v/>
      </c>
    </row>
    <row r="120" spans="3:3" ht="15.6">
      <c r="C120" s="58" t="str">
        <f t="shared" si="6"/>
        <v/>
      </c>
    </row>
    <row r="121" spans="3:3" ht="15.6">
      <c r="C121" s="58" t="str">
        <f t="shared" si="6"/>
        <v/>
      </c>
    </row>
    <row r="122" spans="3:3" ht="15.6">
      <c r="C122" s="58" t="str">
        <f t="shared" si="6"/>
        <v/>
      </c>
    </row>
    <row r="123" spans="3:3" ht="15.6">
      <c r="C123" s="58" t="str">
        <f t="shared" si="6"/>
        <v/>
      </c>
    </row>
    <row r="124" spans="3:3" ht="15.6">
      <c r="C124" s="58" t="str">
        <f t="shared" si="6"/>
        <v/>
      </c>
    </row>
    <row r="125" spans="3:3" ht="15.6">
      <c r="C125" s="58" t="str">
        <f t="shared" si="6"/>
        <v/>
      </c>
    </row>
    <row r="126" spans="3:3" ht="15.6">
      <c r="C126" s="58" t="str">
        <f t="shared" si="6"/>
        <v/>
      </c>
    </row>
    <row r="127" spans="3:3" ht="15.6">
      <c r="C127" s="58" t="str">
        <f t="shared" si="6"/>
        <v/>
      </c>
    </row>
    <row r="128" spans="3:3" ht="15.6">
      <c r="C128" s="58" t="str">
        <f t="shared" si="6"/>
        <v/>
      </c>
    </row>
    <row r="129" spans="3:3" ht="15.6">
      <c r="C129" s="58" t="str">
        <f t="shared" si="6"/>
        <v/>
      </c>
    </row>
    <row r="130" spans="3:3" ht="15.6">
      <c r="C130" s="58" t="str">
        <f t="shared" si="6"/>
        <v/>
      </c>
    </row>
    <row r="131" spans="3:3" ht="15.6">
      <c r="C131" s="58" t="str">
        <f t="shared" si="6"/>
        <v/>
      </c>
    </row>
    <row r="132" spans="3:3" ht="15.6">
      <c r="C132" s="58" t="str">
        <f t="shared" si="6"/>
        <v/>
      </c>
    </row>
    <row r="133" spans="3:3" ht="15.6">
      <c r="C133" s="58" t="str">
        <f t="shared" si="6"/>
        <v/>
      </c>
    </row>
    <row r="134" spans="3:3" ht="15.6">
      <c r="C134" s="58" t="str">
        <f t="shared" si="6"/>
        <v/>
      </c>
    </row>
    <row r="135" spans="3:3" ht="15.6">
      <c r="C135" s="58" t="str">
        <f t="shared" si="6"/>
        <v/>
      </c>
    </row>
    <row r="136" spans="3:3" ht="15.6">
      <c r="C136" s="58" t="str">
        <f t="shared" si="6"/>
        <v/>
      </c>
    </row>
    <row r="137" spans="3:3" ht="15.6">
      <c r="C137" s="58" t="str">
        <f t="shared" si="6"/>
        <v/>
      </c>
    </row>
    <row r="138" spans="3:3" ht="15.6">
      <c r="C138" s="58" t="str">
        <f t="shared" si="6"/>
        <v/>
      </c>
    </row>
    <row r="139" spans="3:3" ht="15.6">
      <c r="C139" s="58" t="str">
        <f t="shared" si="6"/>
        <v/>
      </c>
    </row>
    <row r="140" spans="3:3" ht="15.6">
      <c r="C140" s="58" t="str">
        <f t="shared" si="6"/>
        <v/>
      </c>
    </row>
    <row r="141" spans="3:3" ht="15.6">
      <c r="C141" s="58" t="str">
        <f t="shared" si="6"/>
        <v/>
      </c>
    </row>
    <row r="142" spans="3:3" ht="15.6">
      <c r="C142" s="58" t="str">
        <f t="shared" si="6"/>
        <v/>
      </c>
    </row>
    <row r="143" spans="3:3" ht="15.6">
      <c r="C143" s="58" t="str">
        <f t="shared" si="6"/>
        <v/>
      </c>
    </row>
    <row r="144" spans="3:3" ht="15.6">
      <c r="C144" s="58" t="str">
        <f t="shared" si="6"/>
        <v/>
      </c>
    </row>
    <row r="145" spans="3:3" ht="15.6">
      <c r="C145" s="58" t="str">
        <f t="shared" si="6"/>
        <v/>
      </c>
    </row>
    <row r="146" spans="3:3" ht="15.6">
      <c r="C146" s="58" t="str">
        <f t="shared" si="6"/>
        <v/>
      </c>
    </row>
    <row r="147" spans="3:3" ht="15.6">
      <c r="C147" s="58" t="str">
        <f t="shared" si="6"/>
        <v/>
      </c>
    </row>
    <row r="148" spans="3:3" ht="15.6">
      <c r="C148" s="58" t="str">
        <f t="shared" si="6"/>
        <v/>
      </c>
    </row>
    <row r="149" spans="3:3" ht="15.6">
      <c r="C149" s="58" t="str">
        <f t="shared" si="6"/>
        <v/>
      </c>
    </row>
    <row r="150" spans="3:3" ht="15.6">
      <c r="C150" s="58" t="str">
        <f t="shared" si="6"/>
        <v/>
      </c>
    </row>
    <row r="151" spans="3:3" ht="15.6">
      <c r="C151" s="58" t="str">
        <f t="shared" si="6"/>
        <v/>
      </c>
    </row>
    <row r="152" spans="3:3" ht="15.6">
      <c r="C152" s="58" t="str">
        <f t="shared" si="6"/>
        <v/>
      </c>
    </row>
    <row r="153" spans="3:3" ht="15.6">
      <c r="C153" s="58" t="str">
        <f t="shared" si="6"/>
        <v/>
      </c>
    </row>
    <row r="154" spans="3:3" ht="15.6">
      <c r="C154" s="58" t="str">
        <f t="shared" si="6"/>
        <v/>
      </c>
    </row>
    <row r="155" spans="3:3" ht="15.6">
      <c r="C155" s="58" t="str">
        <f t="shared" si="6"/>
        <v/>
      </c>
    </row>
    <row r="156" spans="3:3" ht="15.6">
      <c r="C156" s="58" t="str">
        <f t="shared" si="6"/>
        <v/>
      </c>
    </row>
    <row r="157" spans="3:3" ht="15.6">
      <c r="C157" s="58" t="str">
        <f t="shared" si="6"/>
        <v/>
      </c>
    </row>
    <row r="158" spans="3:3" ht="15.6">
      <c r="C158" s="58" t="str">
        <f t="shared" si="6"/>
        <v/>
      </c>
    </row>
    <row r="159" spans="3:3" ht="15.6">
      <c r="C159" s="58" t="str">
        <f t="shared" si="6"/>
        <v/>
      </c>
    </row>
    <row r="160" spans="3:3" ht="15.6">
      <c r="C160" s="58" t="str">
        <f t="shared" si="6"/>
        <v/>
      </c>
    </row>
    <row r="161" spans="3:3" ht="15.6">
      <c r="C161" s="58" t="str">
        <f t="shared" si="6"/>
        <v/>
      </c>
    </row>
    <row r="162" spans="3:3" ht="15.6">
      <c r="C162" s="58" t="str">
        <f t="shared" si="6"/>
        <v/>
      </c>
    </row>
    <row r="163" spans="3:3" ht="15.6">
      <c r="C163" s="58" t="str">
        <f t="shared" si="6"/>
        <v/>
      </c>
    </row>
    <row r="164" spans="3:3" ht="15.6">
      <c r="C164" s="58" t="str">
        <f t="shared" si="6"/>
        <v/>
      </c>
    </row>
    <row r="165" spans="3:3" ht="15.6">
      <c r="C165" s="58" t="str">
        <f t="shared" si="6"/>
        <v/>
      </c>
    </row>
    <row r="166" spans="3:3" ht="15.6">
      <c r="C166" s="58" t="str">
        <f t="shared" si="6"/>
        <v/>
      </c>
    </row>
    <row r="167" spans="3:3" ht="15.6">
      <c r="C167" s="58" t="str">
        <f t="shared" si="6"/>
        <v/>
      </c>
    </row>
    <row r="168" spans="3:3" ht="15.6">
      <c r="C168" s="58" t="str">
        <f t="shared" si="6"/>
        <v/>
      </c>
    </row>
    <row r="169" spans="3:3" ht="15.6">
      <c r="C169" s="58" t="str">
        <f t="shared" si="6"/>
        <v/>
      </c>
    </row>
    <row r="170" spans="3:3" ht="15.6">
      <c r="C170" s="58" t="str">
        <f t="shared" si="6"/>
        <v/>
      </c>
    </row>
    <row r="171" spans="3:3" ht="15.6">
      <c r="C171" s="58" t="str">
        <f t="shared" si="6"/>
        <v/>
      </c>
    </row>
    <row r="172" spans="3:3" ht="15.6">
      <c r="C172" s="58" t="str">
        <f t="shared" si="6"/>
        <v/>
      </c>
    </row>
    <row r="173" spans="3:3" ht="15.6">
      <c r="C173" s="58" t="str">
        <f t="shared" si="6"/>
        <v/>
      </c>
    </row>
    <row r="174" spans="3:3" ht="15.6">
      <c r="C174" s="58" t="str">
        <f t="shared" si="6"/>
        <v/>
      </c>
    </row>
    <row r="175" spans="3:3" ht="15.6">
      <c r="C175" s="58" t="str">
        <f t="shared" si="6"/>
        <v/>
      </c>
    </row>
    <row r="176" spans="3:3" ht="15.6">
      <c r="C176" s="58" t="str">
        <f t="shared" si="6"/>
        <v/>
      </c>
    </row>
    <row r="177" spans="3:3" ht="15.6">
      <c r="C177" s="58" t="str">
        <f t="shared" si="6"/>
        <v/>
      </c>
    </row>
    <row r="178" spans="3:3" ht="15.6">
      <c r="C178" s="58" t="str">
        <f t="shared" si="6"/>
        <v/>
      </c>
    </row>
    <row r="179" spans="3:3" ht="15.6">
      <c r="C179" s="58" t="str">
        <f t="shared" si="6"/>
        <v/>
      </c>
    </row>
    <row r="180" spans="3:3" ht="15.6">
      <c r="C180" s="58" t="str">
        <f t="shared" si="6"/>
        <v/>
      </c>
    </row>
    <row r="181" spans="3:3" ht="15.6">
      <c r="C181" s="58" t="str">
        <f t="shared" ref="C181:C244" si="7">IFERROR($C$19+$C$20*LOG10(B181),"")</f>
        <v/>
      </c>
    </row>
    <row r="182" spans="3:3" ht="15.6">
      <c r="C182" s="58" t="str">
        <f t="shared" si="7"/>
        <v/>
      </c>
    </row>
    <row r="183" spans="3:3" ht="15.6">
      <c r="C183" s="58" t="str">
        <f t="shared" si="7"/>
        <v/>
      </c>
    </row>
    <row r="184" spans="3:3" ht="15.6">
      <c r="C184" s="58" t="str">
        <f t="shared" si="7"/>
        <v/>
      </c>
    </row>
    <row r="185" spans="3:3" ht="15.6">
      <c r="C185" s="58" t="str">
        <f t="shared" si="7"/>
        <v/>
      </c>
    </row>
    <row r="186" spans="3:3" ht="15.6">
      <c r="C186" s="58" t="str">
        <f t="shared" si="7"/>
        <v/>
      </c>
    </row>
    <row r="187" spans="3:3" ht="15.6">
      <c r="C187" s="58" t="str">
        <f t="shared" si="7"/>
        <v/>
      </c>
    </row>
    <row r="188" spans="3:3" ht="15.6">
      <c r="C188" s="58" t="str">
        <f t="shared" si="7"/>
        <v/>
      </c>
    </row>
    <row r="189" spans="3:3" ht="15.6">
      <c r="C189" s="58" t="str">
        <f t="shared" si="7"/>
        <v/>
      </c>
    </row>
    <row r="190" spans="3:3" ht="15.6">
      <c r="C190" s="58" t="str">
        <f t="shared" si="7"/>
        <v/>
      </c>
    </row>
    <row r="191" spans="3:3" ht="15.6">
      <c r="C191" s="58" t="str">
        <f t="shared" si="7"/>
        <v/>
      </c>
    </row>
    <row r="192" spans="3:3" ht="15.6">
      <c r="C192" s="58" t="str">
        <f t="shared" si="7"/>
        <v/>
      </c>
    </row>
    <row r="193" spans="3:3" ht="15.6">
      <c r="C193" s="58" t="str">
        <f t="shared" si="7"/>
        <v/>
      </c>
    </row>
    <row r="194" spans="3:3" ht="15.6">
      <c r="C194" s="58" t="str">
        <f t="shared" si="7"/>
        <v/>
      </c>
    </row>
    <row r="195" spans="3:3" ht="15.6">
      <c r="C195" s="58" t="str">
        <f t="shared" si="7"/>
        <v/>
      </c>
    </row>
    <row r="196" spans="3:3" ht="15.6">
      <c r="C196" s="58" t="str">
        <f t="shared" si="7"/>
        <v/>
      </c>
    </row>
    <row r="197" spans="3:3" ht="15.6">
      <c r="C197" s="58" t="str">
        <f t="shared" si="7"/>
        <v/>
      </c>
    </row>
    <row r="198" spans="3:3" ht="15.6">
      <c r="C198" s="58" t="str">
        <f t="shared" si="7"/>
        <v/>
      </c>
    </row>
    <row r="199" spans="3:3" ht="15.6">
      <c r="C199" s="58" t="str">
        <f t="shared" si="7"/>
        <v/>
      </c>
    </row>
    <row r="200" spans="3:3" ht="15.6">
      <c r="C200" s="58" t="str">
        <f t="shared" si="7"/>
        <v/>
      </c>
    </row>
    <row r="201" spans="3:3" ht="15.6">
      <c r="C201" s="58" t="str">
        <f t="shared" si="7"/>
        <v/>
      </c>
    </row>
    <row r="202" spans="3:3" ht="15.6">
      <c r="C202" s="58" t="str">
        <f t="shared" si="7"/>
        <v/>
      </c>
    </row>
    <row r="203" spans="3:3" ht="15.6">
      <c r="C203" s="58" t="str">
        <f t="shared" si="7"/>
        <v/>
      </c>
    </row>
    <row r="204" spans="3:3" ht="15.6">
      <c r="C204" s="58" t="str">
        <f t="shared" si="7"/>
        <v/>
      </c>
    </row>
    <row r="205" spans="3:3" ht="15.6">
      <c r="C205" s="58" t="str">
        <f t="shared" si="7"/>
        <v/>
      </c>
    </row>
    <row r="206" spans="3:3" ht="15.6">
      <c r="C206" s="58" t="str">
        <f t="shared" si="7"/>
        <v/>
      </c>
    </row>
    <row r="207" spans="3:3" ht="15.6">
      <c r="C207" s="58" t="str">
        <f t="shared" si="7"/>
        <v/>
      </c>
    </row>
    <row r="208" spans="3:3" ht="15.6">
      <c r="C208" s="58" t="str">
        <f t="shared" si="7"/>
        <v/>
      </c>
    </row>
    <row r="209" spans="3:3" ht="15.6">
      <c r="C209" s="58" t="str">
        <f t="shared" si="7"/>
        <v/>
      </c>
    </row>
    <row r="210" spans="3:3" ht="15.6">
      <c r="C210" s="58" t="str">
        <f t="shared" si="7"/>
        <v/>
      </c>
    </row>
    <row r="211" spans="3:3" ht="15.6">
      <c r="C211" s="58" t="str">
        <f t="shared" si="7"/>
        <v/>
      </c>
    </row>
    <row r="212" spans="3:3" ht="15.6">
      <c r="C212" s="58" t="str">
        <f t="shared" si="7"/>
        <v/>
      </c>
    </row>
    <row r="213" spans="3:3" ht="15.6">
      <c r="C213" s="58" t="str">
        <f t="shared" si="7"/>
        <v/>
      </c>
    </row>
    <row r="214" spans="3:3" ht="15.6">
      <c r="C214" s="58" t="str">
        <f t="shared" si="7"/>
        <v/>
      </c>
    </row>
    <row r="215" spans="3:3" ht="15.6">
      <c r="C215" s="58" t="str">
        <f t="shared" si="7"/>
        <v/>
      </c>
    </row>
    <row r="216" spans="3:3" ht="15.6">
      <c r="C216" s="58" t="str">
        <f t="shared" si="7"/>
        <v/>
      </c>
    </row>
    <row r="217" spans="3:3" ht="15.6">
      <c r="C217" s="58" t="str">
        <f t="shared" si="7"/>
        <v/>
      </c>
    </row>
    <row r="218" spans="3:3" ht="15.6">
      <c r="C218" s="58" t="str">
        <f t="shared" si="7"/>
        <v/>
      </c>
    </row>
    <row r="219" spans="3:3" ht="15.6">
      <c r="C219" s="58" t="str">
        <f t="shared" si="7"/>
        <v/>
      </c>
    </row>
    <row r="220" spans="3:3" ht="15.6">
      <c r="C220" s="58" t="str">
        <f t="shared" si="7"/>
        <v/>
      </c>
    </row>
    <row r="221" spans="3:3" ht="15.6">
      <c r="C221" s="58" t="str">
        <f t="shared" si="7"/>
        <v/>
      </c>
    </row>
    <row r="222" spans="3:3" ht="15.6">
      <c r="C222" s="58" t="str">
        <f t="shared" si="7"/>
        <v/>
      </c>
    </row>
    <row r="223" spans="3:3" ht="15.6">
      <c r="C223" s="58" t="str">
        <f t="shared" si="7"/>
        <v/>
      </c>
    </row>
    <row r="224" spans="3:3" ht="15.6">
      <c r="C224" s="58" t="str">
        <f t="shared" si="7"/>
        <v/>
      </c>
    </row>
    <row r="225" spans="3:3" ht="15.6">
      <c r="C225" s="58" t="str">
        <f t="shared" si="7"/>
        <v/>
      </c>
    </row>
    <row r="226" spans="3:3" ht="15.6">
      <c r="C226" s="58" t="str">
        <f t="shared" si="7"/>
        <v/>
      </c>
    </row>
    <row r="227" spans="3:3" ht="15.6">
      <c r="C227" s="58" t="str">
        <f t="shared" si="7"/>
        <v/>
      </c>
    </row>
    <row r="228" spans="3:3" ht="15.6">
      <c r="C228" s="58" t="str">
        <f t="shared" si="7"/>
        <v/>
      </c>
    </row>
    <row r="229" spans="3:3" ht="15.6">
      <c r="C229" s="58" t="str">
        <f t="shared" si="7"/>
        <v/>
      </c>
    </row>
    <row r="230" spans="3:3" ht="15.6">
      <c r="C230" s="58" t="str">
        <f t="shared" si="7"/>
        <v/>
      </c>
    </row>
    <row r="231" spans="3:3" ht="15.6">
      <c r="C231" s="58" t="str">
        <f t="shared" si="7"/>
        <v/>
      </c>
    </row>
    <row r="232" spans="3:3" ht="15.6">
      <c r="C232" s="58" t="str">
        <f t="shared" si="7"/>
        <v/>
      </c>
    </row>
    <row r="233" spans="3:3" ht="15.6">
      <c r="C233" s="58" t="str">
        <f t="shared" si="7"/>
        <v/>
      </c>
    </row>
    <row r="234" spans="3:3" ht="15.6">
      <c r="C234" s="58" t="str">
        <f t="shared" si="7"/>
        <v/>
      </c>
    </row>
    <row r="235" spans="3:3" ht="15.6">
      <c r="C235" s="58" t="str">
        <f t="shared" si="7"/>
        <v/>
      </c>
    </row>
    <row r="236" spans="3:3" ht="15.6">
      <c r="C236" s="58" t="str">
        <f t="shared" si="7"/>
        <v/>
      </c>
    </row>
    <row r="237" spans="3:3" ht="15.6">
      <c r="C237" s="58" t="str">
        <f t="shared" si="7"/>
        <v/>
      </c>
    </row>
    <row r="238" spans="3:3" ht="15.6">
      <c r="C238" s="58" t="str">
        <f t="shared" si="7"/>
        <v/>
      </c>
    </row>
    <row r="239" spans="3:3" ht="15.6">
      <c r="C239" s="58" t="str">
        <f t="shared" si="7"/>
        <v/>
      </c>
    </row>
    <row r="240" spans="3:3" ht="15.6">
      <c r="C240" s="58" t="str">
        <f t="shared" si="7"/>
        <v/>
      </c>
    </row>
    <row r="241" spans="3:3" ht="15.6">
      <c r="C241" s="58" t="str">
        <f t="shared" si="7"/>
        <v/>
      </c>
    </row>
    <row r="242" spans="3:3" ht="15.6">
      <c r="C242" s="58" t="str">
        <f t="shared" si="7"/>
        <v/>
      </c>
    </row>
    <row r="243" spans="3:3" ht="15.6">
      <c r="C243" s="58" t="str">
        <f t="shared" si="7"/>
        <v/>
      </c>
    </row>
    <row r="244" spans="3:3" ht="15.6">
      <c r="C244" s="58" t="str">
        <f t="shared" si="7"/>
        <v/>
      </c>
    </row>
    <row r="245" spans="3:3" ht="15.6">
      <c r="C245" s="58" t="str">
        <f t="shared" ref="C245:C308" si="8">IFERROR($C$19+$C$20*LOG10(B245),"")</f>
        <v/>
      </c>
    </row>
    <row r="246" spans="3:3" ht="15.6">
      <c r="C246" s="58" t="str">
        <f t="shared" si="8"/>
        <v/>
      </c>
    </row>
    <row r="247" spans="3:3" ht="15.6">
      <c r="C247" s="58" t="str">
        <f t="shared" si="8"/>
        <v/>
      </c>
    </row>
    <row r="248" spans="3:3" ht="15.6">
      <c r="C248" s="58" t="str">
        <f t="shared" si="8"/>
        <v/>
      </c>
    </row>
    <row r="249" spans="3:3" ht="15.6">
      <c r="C249" s="58" t="str">
        <f t="shared" si="8"/>
        <v/>
      </c>
    </row>
    <row r="250" spans="3:3" ht="15.6">
      <c r="C250" s="58" t="str">
        <f t="shared" si="8"/>
        <v/>
      </c>
    </row>
    <row r="251" spans="3:3" ht="15.6">
      <c r="C251" s="58" t="str">
        <f t="shared" si="8"/>
        <v/>
      </c>
    </row>
    <row r="252" spans="3:3" ht="15.6">
      <c r="C252" s="58" t="str">
        <f t="shared" si="8"/>
        <v/>
      </c>
    </row>
    <row r="253" spans="3:3" ht="15.6">
      <c r="C253" s="58" t="str">
        <f t="shared" si="8"/>
        <v/>
      </c>
    </row>
    <row r="254" spans="3:3" ht="15.6">
      <c r="C254" s="58" t="str">
        <f t="shared" si="8"/>
        <v/>
      </c>
    </row>
    <row r="255" spans="3:3" ht="15.6">
      <c r="C255" s="58" t="str">
        <f t="shared" si="8"/>
        <v/>
      </c>
    </row>
    <row r="256" spans="3:3" ht="15.6">
      <c r="C256" s="58" t="str">
        <f t="shared" si="8"/>
        <v/>
      </c>
    </row>
    <row r="257" spans="3:3" ht="15.6">
      <c r="C257" s="58" t="str">
        <f t="shared" si="8"/>
        <v/>
      </c>
    </row>
    <row r="258" spans="3:3" ht="15.6">
      <c r="C258" s="58" t="str">
        <f t="shared" si="8"/>
        <v/>
      </c>
    </row>
    <row r="259" spans="3:3" ht="15.6">
      <c r="C259" s="58" t="str">
        <f t="shared" si="8"/>
        <v/>
      </c>
    </row>
    <row r="260" spans="3:3" ht="15.6">
      <c r="C260" s="58" t="str">
        <f t="shared" si="8"/>
        <v/>
      </c>
    </row>
    <row r="261" spans="3:3" ht="15.6">
      <c r="C261" s="58" t="str">
        <f t="shared" si="8"/>
        <v/>
      </c>
    </row>
    <row r="262" spans="3:3" ht="15.6">
      <c r="C262" s="58" t="str">
        <f t="shared" si="8"/>
        <v/>
      </c>
    </row>
    <row r="263" spans="3:3" ht="15.6">
      <c r="C263" s="58" t="str">
        <f t="shared" si="8"/>
        <v/>
      </c>
    </row>
    <row r="264" spans="3:3" ht="15.6">
      <c r="C264" s="58" t="str">
        <f t="shared" si="8"/>
        <v/>
      </c>
    </row>
    <row r="265" spans="3:3" ht="15.6">
      <c r="C265" s="58" t="str">
        <f t="shared" si="8"/>
        <v/>
      </c>
    </row>
    <row r="266" spans="3:3" ht="15.6">
      <c r="C266" s="58" t="str">
        <f t="shared" si="8"/>
        <v/>
      </c>
    </row>
    <row r="267" spans="3:3" ht="15.6">
      <c r="C267" s="58" t="str">
        <f t="shared" si="8"/>
        <v/>
      </c>
    </row>
    <row r="268" spans="3:3" ht="15.6">
      <c r="C268" s="58" t="str">
        <f t="shared" si="8"/>
        <v/>
      </c>
    </row>
    <row r="269" spans="3:3" ht="15.6">
      <c r="C269" s="58" t="str">
        <f t="shared" si="8"/>
        <v/>
      </c>
    </row>
    <row r="270" spans="3:3" ht="15.6">
      <c r="C270" s="58" t="str">
        <f t="shared" si="8"/>
        <v/>
      </c>
    </row>
    <row r="271" spans="3:3" ht="15.6">
      <c r="C271" s="58" t="str">
        <f t="shared" si="8"/>
        <v/>
      </c>
    </row>
    <row r="272" spans="3:3" ht="15.6">
      <c r="C272" s="58" t="str">
        <f t="shared" si="8"/>
        <v/>
      </c>
    </row>
    <row r="273" spans="3:3" ht="15.6">
      <c r="C273" s="58" t="str">
        <f t="shared" si="8"/>
        <v/>
      </c>
    </row>
    <row r="274" spans="3:3" ht="15.6">
      <c r="C274" s="58" t="str">
        <f t="shared" si="8"/>
        <v/>
      </c>
    </row>
    <row r="275" spans="3:3" ht="15.6">
      <c r="C275" s="58" t="str">
        <f t="shared" si="8"/>
        <v/>
      </c>
    </row>
    <row r="276" spans="3:3" ht="15.6">
      <c r="C276" s="58" t="str">
        <f t="shared" si="8"/>
        <v/>
      </c>
    </row>
    <row r="277" spans="3:3" ht="15.6">
      <c r="C277" s="58" t="str">
        <f t="shared" si="8"/>
        <v/>
      </c>
    </row>
    <row r="278" spans="3:3" ht="15.6">
      <c r="C278" s="58" t="str">
        <f t="shared" si="8"/>
        <v/>
      </c>
    </row>
    <row r="279" spans="3:3" ht="15.6">
      <c r="C279" s="58" t="str">
        <f t="shared" si="8"/>
        <v/>
      </c>
    </row>
    <row r="280" spans="3:3" ht="15.6">
      <c r="C280" s="58" t="str">
        <f t="shared" si="8"/>
        <v/>
      </c>
    </row>
    <row r="281" spans="3:3" ht="15.6">
      <c r="C281" s="58" t="str">
        <f t="shared" si="8"/>
        <v/>
      </c>
    </row>
    <row r="282" spans="3:3" ht="15.6">
      <c r="C282" s="58" t="str">
        <f t="shared" si="8"/>
        <v/>
      </c>
    </row>
    <row r="283" spans="3:3" ht="15.6">
      <c r="C283" s="58" t="str">
        <f t="shared" si="8"/>
        <v/>
      </c>
    </row>
    <row r="284" spans="3:3" ht="15.6">
      <c r="C284" s="58" t="str">
        <f t="shared" si="8"/>
        <v/>
      </c>
    </row>
    <row r="285" spans="3:3" ht="15.6">
      <c r="C285" s="58" t="str">
        <f t="shared" si="8"/>
        <v/>
      </c>
    </row>
    <row r="286" spans="3:3" ht="15.6">
      <c r="C286" s="58" t="str">
        <f t="shared" si="8"/>
        <v/>
      </c>
    </row>
    <row r="287" spans="3:3" ht="15.6">
      <c r="C287" s="58" t="str">
        <f t="shared" si="8"/>
        <v/>
      </c>
    </row>
    <row r="288" spans="3:3" ht="15.6">
      <c r="C288" s="58" t="str">
        <f t="shared" si="8"/>
        <v/>
      </c>
    </row>
    <row r="289" spans="3:3" ht="15.6">
      <c r="C289" s="58" t="str">
        <f t="shared" si="8"/>
        <v/>
      </c>
    </row>
    <row r="290" spans="3:3" ht="15.6">
      <c r="C290" s="58" t="str">
        <f t="shared" si="8"/>
        <v/>
      </c>
    </row>
    <row r="291" spans="3:3" ht="15.6">
      <c r="C291" s="58" t="str">
        <f t="shared" si="8"/>
        <v/>
      </c>
    </row>
    <row r="292" spans="3:3" ht="15.6">
      <c r="C292" s="58" t="str">
        <f t="shared" si="8"/>
        <v/>
      </c>
    </row>
    <row r="293" spans="3:3" ht="15.6">
      <c r="C293" s="58" t="str">
        <f t="shared" si="8"/>
        <v/>
      </c>
    </row>
    <row r="294" spans="3:3" ht="15.6">
      <c r="C294" s="58" t="str">
        <f t="shared" si="8"/>
        <v/>
      </c>
    </row>
    <row r="295" spans="3:3" ht="15.6">
      <c r="C295" s="58" t="str">
        <f t="shared" si="8"/>
        <v/>
      </c>
    </row>
    <row r="296" spans="3:3" ht="15.6">
      <c r="C296" s="58" t="str">
        <f t="shared" si="8"/>
        <v/>
      </c>
    </row>
    <row r="297" spans="3:3" ht="15.6">
      <c r="C297" s="58" t="str">
        <f t="shared" si="8"/>
        <v/>
      </c>
    </row>
    <row r="298" spans="3:3" ht="15.6">
      <c r="C298" s="58" t="str">
        <f t="shared" si="8"/>
        <v/>
      </c>
    </row>
    <row r="299" spans="3:3" ht="15.6">
      <c r="C299" s="58" t="str">
        <f t="shared" si="8"/>
        <v/>
      </c>
    </row>
    <row r="300" spans="3:3" ht="15.6">
      <c r="C300" s="58" t="str">
        <f t="shared" si="8"/>
        <v/>
      </c>
    </row>
    <row r="301" spans="3:3" ht="15.6">
      <c r="C301" s="58" t="str">
        <f t="shared" si="8"/>
        <v/>
      </c>
    </row>
    <row r="302" spans="3:3" ht="15.6">
      <c r="C302" s="58" t="str">
        <f t="shared" si="8"/>
        <v/>
      </c>
    </row>
    <row r="303" spans="3:3" ht="15.6">
      <c r="C303" s="58" t="str">
        <f t="shared" si="8"/>
        <v/>
      </c>
    </row>
    <row r="304" spans="3:3" ht="15.6">
      <c r="C304" s="58" t="str">
        <f t="shared" si="8"/>
        <v/>
      </c>
    </row>
    <row r="305" spans="3:3" ht="15.6">
      <c r="C305" s="58" t="str">
        <f t="shared" si="8"/>
        <v/>
      </c>
    </row>
    <row r="306" spans="3:3" ht="15.6">
      <c r="C306" s="58" t="str">
        <f t="shared" si="8"/>
        <v/>
      </c>
    </row>
    <row r="307" spans="3:3" ht="15.6">
      <c r="C307" s="58" t="str">
        <f t="shared" si="8"/>
        <v/>
      </c>
    </row>
    <row r="308" spans="3:3" ht="15.6">
      <c r="C308" s="58" t="str">
        <f t="shared" si="8"/>
        <v/>
      </c>
    </row>
    <row r="309" spans="3:3" ht="15.6">
      <c r="C309" s="58" t="str">
        <f t="shared" ref="C309:C323" si="9">IFERROR($C$19+$C$20*LOG10(B309),"")</f>
        <v/>
      </c>
    </row>
    <row r="310" spans="3:3" ht="15.6">
      <c r="C310" s="58" t="str">
        <f t="shared" si="9"/>
        <v/>
      </c>
    </row>
    <row r="311" spans="3:3" ht="15.6">
      <c r="C311" s="58" t="str">
        <f t="shared" si="9"/>
        <v/>
      </c>
    </row>
    <row r="312" spans="3:3" ht="15.6">
      <c r="C312" s="58" t="str">
        <f t="shared" si="9"/>
        <v/>
      </c>
    </row>
    <row r="313" spans="3:3" ht="15.6">
      <c r="C313" s="58" t="str">
        <f t="shared" si="9"/>
        <v/>
      </c>
    </row>
    <row r="314" spans="3:3" ht="15.6">
      <c r="C314" s="58" t="str">
        <f t="shared" si="9"/>
        <v/>
      </c>
    </row>
    <row r="315" spans="3:3" ht="15.6">
      <c r="C315" s="58" t="str">
        <f t="shared" si="9"/>
        <v/>
      </c>
    </row>
    <row r="316" spans="3:3" ht="15.6">
      <c r="C316" s="58" t="str">
        <f t="shared" si="9"/>
        <v/>
      </c>
    </row>
    <row r="317" spans="3:3" ht="15.6">
      <c r="C317" s="58" t="str">
        <f t="shared" si="9"/>
        <v/>
      </c>
    </row>
    <row r="318" spans="3:3" ht="15.6">
      <c r="C318" s="58" t="str">
        <f t="shared" si="9"/>
        <v/>
      </c>
    </row>
    <row r="319" spans="3:3" ht="15.6">
      <c r="C319" s="58" t="str">
        <f t="shared" si="9"/>
        <v/>
      </c>
    </row>
    <row r="320" spans="3:3" ht="15.6">
      <c r="C320" s="58" t="str">
        <f t="shared" si="9"/>
        <v/>
      </c>
    </row>
    <row r="321" spans="3:3" ht="15.6">
      <c r="C321" s="58" t="str">
        <f t="shared" si="9"/>
        <v/>
      </c>
    </row>
    <row r="322" spans="3:3" ht="15.6">
      <c r="C322" s="58" t="str">
        <f t="shared" si="9"/>
        <v/>
      </c>
    </row>
    <row r="323" spans="3:3" ht="15.6">
      <c r="C323" s="58" t="str">
        <f t="shared" si="9"/>
        <v/>
      </c>
    </row>
  </sheetData>
  <mergeCells count="10">
    <mergeCell ref="L18:Q18"/>
    <mergeCell ref="A24:D24"/>
    <mergeCell ref="F24:G24"/>
    <mergeCell ref="A33:C33"/>
    <mergeCell ref="B2:D2"/>
    <mergeCell ref="F2:I2"/>
    <mergeCell ref="B3:D3"/>
    <mergeCell ref="H3:I3"/>
    <mergeCell ref="A4:D4"/>
    <mergeCell ref="N8:O8"/>
  </mergeCells>
  <phoneticPr fontId="2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0-300单标</vt:lpstr>
      <vt:lpstr>0-300双标</vt:lpstr>
      <vt:lpstr>300-1200单标</vt:lpstr>
      <vt:lpstr>300-1200双标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2019-06-20T02:36:57Z</dcterms:created>
  <dcterms:modified xsi:type="dcterms:W3CDTF">2021-03-17T03:08:26Z</dcterms:modified>
</cp:coreProperties>
</file>